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5.xml" ContentType="application/vnd.ms-excel.controlproperties+xml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odeName="ThisWorkbook"/>
  <bookViews>
    <workbookView xWindow="0" yWindow="8100" windowWidth="15360" windowHeight="7860" firstSheet="1" activeTab="1"/>
  </bookViews>
  <sheets>
    <sheet name="db" sheetId="3" state="hidden" r:id="rId1"/>
    <sheet name="PersonalInfo" sheetId="4" r:id="rId2"/>
    <sheet name="dTranslate" sheetId="1" state="hidden" r:id="rId3"/>
  </sheets>
  <definedNames>
    <definedName name="Cer_list">IF(lang="English",INDEX(dtrans[English],MATCH("Cer",dtrans[Cat],0)):INDEX(dtrans[English],MATCH("Cer",dtrans[Cat],0)+5),INDEX(dtrans[Tiếng Việt],MATCH("Cer",dtrans[Cat],0)):INDEX(dtrans[Tiếng Việt],MATCH("Cer",dtrans[Cat],0)+5))</definedName>
    <definedName name="DD">dTranslate!$H$3:$H$33</definedName>
    <definedName name="Gen">IF(lang="English",INDEX(dtrans[English],MATCH("Gen",dtrans[Cat],0)):INDEX(dtrans[English],MATCH("Gen",dtrans[Cat],0)+1),INDEX(dtrans[Tiếng Việt],MATCH("Gen",dtrans[Cat],0)):INDEX(dtrans[Tiếng Việt],MATCH("Gen",dtrans[Cat],0)+1))</definedName>
    <definedName name="lang">PersonalInfo!$AI$4</definedName>
    <definedName name="MM">dTranslate!$G$3:$G$14</definedName>
    <definedName name="MStatus">IF(lang="English",INDEX(dtrans[English],MATCH("M.Status",dtrans[Cat],0)):INDEX(dtrans[English],MATCH("M.Status",dtrans[Cat],0)+2),INDEX(dtrans[Tiếng Việt],MATCH("M.Status",dtrans[Cat],0)):INDEX(dtrans[Tiếng Việt],MATCH("M.Status",dtrans[Cat],0)+2))</definedName>
    <definedName name="_xlnm.Print_Area" localSheetId="1">PersonalInfo!$B$1:$AM$113</definedName>
    <definedName name="YYYY">dTime[YYYY]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F2" i="3"/>
  <c r="AQ2" l="1"/>
  <c r="HE2" l="1"/>
  <c r="K55" i="4" l="1"/>
  <c r="D31" l="1"/>
  <c r="D32"/>
  <c r="K32"/>
  <c r="S32"/>
  <c r="Z32"/>
  <c r="AE32"/>
  <c r="AI32"/>
  <c r="D41"/>
  <c r="K41"/>
  <c r="P41"/>
  <c r="U41"/>
  <c r="Z41"/>
  <c r="D73"/>
  <c r="D77"/>
  <c r="D81"/>
  <c r="D82"/>
  <c r="D84"/>
  <c r="D86"/>
  <c r="D87"/>
  <c r="E88"/>
  <c r="O88"/>
  <c r="W88"/>
  <c r="AG88"/>
  <c r="E89"/>
  <c r="D91"/>
  <c r="D92"/>
  <c r="M92"/>
  <c r="S92"/>
  <c r="AA92"/>
  <c r="AG92"/>
  <c r="D96"/>
  <c r="D97"/>
  <c r="N97"/>
  <c r="T97"/>
  <c r="AA97"/>
  <c r="AG97"/>
  <c r="D101"/>
  <c r="D102"/>
  <c r="N102"/>
  <c r="T102"/>
  <c r="AA102"/>
  <c r="AG102"/>
  <c r="D105"/>
  <c r="D106"/>
  <c r="D107"/>
  <c r="Z108"/>
  <c r="AD108"/>
  <c r="Y111"/>
  <c r="D45"/>
  <c r="D46"/>
  <c r="I46"/>
  <c r="R46"/>
  <c r="X46"/>
  <c r="AB46"/>
  <c r="D53"/>
  <c r="D55"/>
  <c r="AO72"/>
  <c r="AP72"/>
  <c r="D71" l="1"/>
  <c r="HB2" i="3"/>
  <c r="HC2"/>
  <c r="HA2"/>
  <c r="GZ2"/>
  <c r="GY2"/>
  <c r="GX2"/>
  <c r="GW2"/>
  <c r="GV2"/>
  <c r="GU2"/>
  <c r="GT2"/>
  <c r="GS2"/>
  <c r="GR2"/>
  <c r="GQ2"/>
  <c r="GP2"/>
  <c r="GO2"/>
  <c r="GN2"/>
  <c r="GM2"/>
  <c r="GL2"/>
  <c r="GK2"/>
  <c r="GJ2"/>
  <c r="GI2"/>
  <c r="GH2"/>
  <c r="GG2"/>
  <c r="GF2"/>
  <c r="GE2"/>
  <c r="GD2"/>
  <c r="GC2"/>
  <c r="GB2"/>
  <c r="GA2"/>
  <c r="FZ2"/>
  <c r="FY2"/>
  <c r="FX2"/>
  <c r="FW2"/>
  <c r="FV2"/>
  <c r="FU2"/>
  <c r="FT2"/>
  <c r="FS2"/>
  <c r="FR2"/>
  <c r="FQ2"/>
  <c r="FP2"/>
  <c r="FO2"/>
  <c r="FN2"/>
  <c r="FM2"/>
  <c r="FL2"/>
  <c r="FK2"/>
  <c r="FJ2"/>
  <c r="FI2"/>
  <c r="FH2"/>
  <c r="FF2"/>
  <c r="FE2"/>
  <c r="FD2"/>
  <c r="FC2"/>
  <c r="FB2"/>
  <c r="FA2"/>
  <c r="EZ2"/>
  <c r="EY2"/>
  <c r="EW2"/>
  <c r="EV2"/>
  <c r="EU2"/>
  <c r="ET2"/>
  <c r="ES2"/>
  <c r="ER2"/>
  <c r="EQ2"/>
  <c r="EP2"/>
  <c r="EN2"/>
  <c r="EM2"/>
  <c r="EL2"/>
  <c r="EK2"/>
  <c r="EJ2"/>
  <c r="EI2"/>
  <c r="EH2"/>
  <c r="EG2"/>
  <c r="EE2"/>
  <c r="ED2"/>
  <c r="EC2"/>
  <c r="EB2"/>
  <c r="EA2"/>
  <c r="DZ2"/>
  <c r="DY2"/>
  <c r="DX2"/>
  <c r="DV2"/>
  <c r="DU2"/>
  <c r="DT2"/>
  <c r="DS2"/>
  <c r="DR2"/>
  <c r="DQ2"/>
  <c r="DP2"/>
  <c r="DO2"/>
  <c r="DM2"/>
  <c r="DL2"/>
  <c r="DK2"/>
  <c r="DJ2"/>
  <c r="DI2"/>
  <c r="DH2"/>
  <c r="DG2"/>
  <c r="DF2"/>
  <c r="DD2"/>
  <c r="DC2"/>
  <c r="DB2"/>
  <c r="DA2"/>
  <c r="CZ2"/>
  <c r="CY2"/>
  <c r="CP2"/>
  <c r="CQ2"/>
  <c r="CR2"/>
  <c r="CX2"/>
  <c r="CW2"/>
  <c r="CU2"/>
  <c r="CT2"/>
  <c r="CS2"/>
  <c r="CO2"/>
  <c r="CN2"/>
  <c r="CM2"/>
  <c r="CL2"/>
  <c r="CK2"/>
  <c r="CJ2"/>
  <c r="CI2"/>
  <c r="CH2"/>
  <c r="CG2"/>
  <c r="CF2"/>
  <c r="CE2"/>
  <c r="CD2"/>
  <c r="CC2"/>
  <c r="CB2"/>
  <c r="CA2"/>
  <c r="BZ2"/>
  <c r="BY2"/>
  <c r="BX2"/>
  <c r="BW2"/>
  <c r="BV2"/>
  <c r="BU2"/>
  <c r="BT2"/>
  <c r="BS2"/>
  <c r="BR2"/>
  <c r="BQ2"/>
  <c r="BP2"/>
  <c r="BO2"/>
  <c r="BN2"/>
  <c r="BM2"/>
  <c r="BL2"/>
  <c r="BJ2"/>
  <c r="BI2"/>
  <c r="BH2"/>
  <c r="BF2"/>
  <c r="BE2"/>
  <c r="BD2"/>
  <c r="BB2"/>
  <c r="BA2"/>
  <c r="AZ2"/>
  <c r="AX2"/>
  <c r="AW2"/>
  <c r="AV2"/>
  <c r="AT2"/>
  <c r="AS2"/>
  <c r="AR2"/>
  <c r="AN2"/>
  <c r="AO2"/>
  <c r="AM2"/>
  <c r="AL2"/>
  <c r="AK2"/>
  <c r="AJ2"/>
  <c r="AI2"/>
  <c r="AH2"/>
  <c r="AG2"/>
  <c r="AF2"/>
  <c r="AE2"/>
  <c r="AD2"/>
  <c r="AC2"/>
  <c r="AB2"/>
  <c r="AA2"/>
  <c r="X2"/>
  <c r="Y2"/>
  <c r="W2"/>
  <c r="V2"/>
  <c r="U2"/>
  <c r="T2"/>
  <c r="S2"/>
  <c r="R2"/>
  <c r="Q2"/>
  <c r="P2"/>
  <c r="O2"/>
  <c r="L2"/>
  <c r="M2"/>
  <c r="K2"/>
  <c r="J2"/>
  <c r="I2"/>
  <c r="F2"/>
  <c r="G2"/>
  <c r="E2"/>
  <c r="D2"/>
  <c r="C2"/>
  <c r="B2"/>
  <c r="A2"/>
  <c r="HD2" l="1"/>
  <c r="FG2"/>
  <c r="EX2"/>
  <c r="EO2"/>
  <c r="EF2"/>
  <c r="DW2"/>
  <c r="N2"/>
  <c r="AP2"/>
  <c r="DE2"/>
  <c r="DN2"/>
  <c r="CV2"/>
  <c r="BC2"/>
  <c r="BK2"/>
  <c r="BG2"/>
  <c r="AY2"/>
  <c r="AU2"/>
  <c r="Z2"/>
  <c r="H2"/>
  <c r="AP30" i="4"/>
  <c r="D30" l="1"/>
  <c r="O7" i="1" l="1"/>
  <c r="O5" s="1"/>
  <c r="O4" s="1"/>
  <c r="O3" s="1"/>
  <c r="M7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K7"/>
  <c r="K5" s="1"/>
  <c r="K4" s="1"/>
  <c r="K3" s="1"/>
  <c r="K22" i="4"/>
  <c r="N28"/>
  <c r="D28"/>
  <c r="D26"/>
  <c r="AF24"/>
  <c r="Y24"/>
  <c r="R24"/>
  <c r="D24"/>
  <c r="Y20"/>
  <c r="R20"/>
  <c r="K20"/>
  <c r="D20"/>
  <c r="AH18"/>
  <c r="AB18"/>
  <c r="W18"/>
  <c r="O18"/>
  <c r="D18"/>
  <c r="D16"/>
  <c r="D14"/>
  <c r="AI12"/>
  <c r="AE12"/>
  <c r="AA12"/>
  <c r="T12"/>
  <c r="O12"/>
  <c r="D12"/>
  <c r="D11"/>
  <c r="AD8"/>
  <c r="W8"/>
  <c r="K8"/>
  <c r="AD6"/>
  <c r="W6"/>
  <c r="K6"/>
  <c r="K5"/>
  <c r="K4"/>
  <c r="O8" i="1" l="1"/>
  <c r="O9" s="1"/>
  <c r="O10" s="1"/>
  <c r="O11" s="1"/>
  <c r="O12" s="1"/>
  <c r="O13" s="1"/>
  <c r="O14" s="1"/>
  <c r="O15" s="1"/>
  <c r="O16" s="1"/>
  <c r="M5"/>
  <c r="M4" s="1"/>
  <c r="M3" s="1"/>
  <c r="K8"/>
  <c r="K9" s="1"/>
  <c r="K10" s="1"/>
  <c r="K11" s="1"/>
  <c r="K12" s="1"/>
  <c r="K13" s="1"/>
  <c r="K14" s="1"/>
  <c r="K15" s="1"/>
  <c r="K16" s="1"/>
  <c r="K17" s="1"/>
  <c r="K18" s="1"/>
</calcChain>
</file>

<file path=xl/sharedStrings.xml><?xml version="1.0" encoding="utf-8"?>
<sst xmlns="http://schemas.openxmlformats.org/spreadsheetml/2006/main" count="793" uniqueCount="472">
  <si>
    <t>Tiếng Việt</t>
  </si>
  <si>
    <t>English</t>
  </si>
  <si>
    <t>ID</t>
  </si>
  <si>
    <t>Cat</t>
  </si>
  <si>
    <t>CANDIDATE’S INFORMATION</t>
  </si>
  <si>
    <t>*: Information required</t>
  </si>
  <si>
    <t>Position applied for*</t>
  </si>
  <si>
    <t>Code</t>
  </si>
  <si>
    <r>
      <t>Location</t>
    </r>
    <r>
      <rPr>
        <sz val="10"/>
        <color indexed="10"/>
        <rFont val="Times New Roman"/>
        <family val="1"/>
      </rPr>
      <t>*</t>
    </r>
  </si>
  <si>
    <t>Previous position applied (if any)</t>
  </si>
  <si>
    <t>Time</t>
  </si>
  <si>
    <t>Test result</t>
  </si>
  <si>
    <t>PERSONAL INFORMATION</t>
  </si>
  <si>
    <r>
      <t>Full name</t>
    </r>
    <r>
      <rPr>
        <sz val="10"/>
        <color indexed="10"/>
        <rFont val="Times New Roman"/>
        <family val="1"/>
      </rPr>
      <t>*</t>
    </r>
  </si>
  <si>
    <r>
      <t>Place of birth</t>
    </r>
    <r>
      <rPr>
        <sz val="10"/>
        <color indexed="10"/>
        <rFont val="Times New Roman"/>
        <family val="1"/>
      </rPr>
      <t>*</t>
    </r>
  </si>
  <si>
    <r>
      <t>Permanent Address</t>
    </r>
    <r>
      <rPr>
        <sz val="10"/>
        <color indexed="10"/>
        <rFont val="Times New Roman"/>
        <family val="1"/>
      </rPr>
      <t>*</t>
    </r>
  </si>
  <si>
    <r>
      <t>Current residential place</t>
    </r>
    <r>
      <rPr>
        <sz val="10"/>
        <color indexed="10"/>
        <rFont val="Times New Roman"/>
        <family val="1"/>
      </rPr>
      <t>*</t>
    </r>
  </si>
  <si>
    <r>
      <t>Personal ID/passport number</t>
    </r>
    <r>
      <rPr>
        <sz val="10"/>
        <color indexed="10"/>
        <rFont val="Times New Roman"/>
        <family val="1"/>
      </rPr>
      <t>*</t>
    </r>
  </si>
  <si>
    <r>
      <t>Issued by</t>
    </r>
    <r>
      <rPr>
        <sz val="10"/>
        <color indexed="10"/>
        <rFont val="Times New Roman"/>
        <family val="1"/>
      </rPr>
      <t>*</t>
    </r>
    <r>
      <rPr>
        <sz val="10"/>
        <color indexed="8"/>
        <rFont val="Times New Roman"/>
        <family val="1"/>
      </rPr>
      <t xml:space="preserve">  </t>
    </r>
  </si>
  <si>
    <r>
      <t>Date (mm/dd/yyyy)</t>
    </r>
    <r>
      <rPr>
        <sz val="10"/>
        <color indexed="10"/>
        <rFont val="Times New Roman"/>
        <family val="1"/>
      </rPr>
      <t>*</t>
    </r>
  </si>
  <si>
    <r>
      <t>Nationality</t>
    </r>
    <r>
      <rPr>
        <sz val="10"/>
        <color indexed="10"/>
        <rFont val="Times New Roman"/>
        <family val="1"/>
      </rPr>
      <t>*</t>
    </r>
  </si>
  <si>
    <t>Communist party join date</t>
  </si>
  <si>
    <t>Place of joining</t>
  </si>
  <si>
    <r>
      <t>Mobile</t>
    </r>
    <r>
      <rPr>
        <sz val="10"/>
        <color indexed="10"/>
        <rFont val="Times New Roman"/>
        <family val="1"/>
      </rPr>
      <t>*</t>
    </r>
  </si>
  <si>
    <r>
      <t>Telephone</t>
    </r>
    <r>
      <rPr>
        <sz val="10"/>
        <color indexed="10"/>
        <rFont val="Times New Roman"/>
        <family val="1"/>
      </rPr>
      <t>*</t>
    </r>
  </si>
  <si>
    <r>
      <t>Email</t>
    </r>
    <r>
      <rPr>
        <sz val="10"/>
        <color indexed="10"/>
        <rFont val="Times New Roman"/>
        <family val="1"/>
      </rPr>
      <t>*</t>
    </r>
  </si>
  <si>
    <t>In case of emergency, contact person</t>
  </si>
  <si>
    <t>Mobile*</t>
  </si>
  <si>
    <t>Telephone*</t>
  </si>
  <si>
    <t>Relationship*</t>
  </si>
  <si>
    <t>Address*</t>
  </si>
  <si>
    <t>Expected date to be on board</t>
  </si>
  <si>
    <t>Salary expected</t>
  </si>
  <si>
    <r>
      <t>Certificate</t>
    </r>
    <r>
      <rPr>
        <b/>
        <sz val="10"/>
        <color indexed="10"/>
        <rFont val="Times New Roman"/>
        <family val="1"/>
      </rPr>
      <t>*</t>
    </r>
  </si>
  <si>
    <r>
      <t>Name of School</t>
    </r>
    <r>
      <rPr>
        <b/>
        <sz val="10"/>
        <color indexed="10"/>
        <rFont val="Times New Roman"/>
        <family val="1"/>
      </rPr>
      <t>*</t>
    </r>
  </si>
  <si>
    <r>
      <t>Time</t>
    </r>
    <r>
      <rPr>
        <b/>
        <sz val="10"/>
        <color indexed="10"/>
        <rFont val="Times New Roman"/>
        <family val="1"/>
      </rPr>
      <t>*</t>
    </r>
  </si>
  <si>
    <r>
      <t>Classify</t>
    </r>
    <r>
      <rPr>
        <b/>
        <sz val="10"/>
        <color indexed="10"/>
        <rFont val="Times New Roman"/>
        <family val="1"/>
      </rPr>
      <t>*</t>
    </r>
  </si>
  <si>
    <r>
      <t>Average points</t>
    </r>
    <r>
      <rPr>
        <b/>
        <sz val="10"/>
        <color indexed="10"/>
        <rFont val="Times New Roman"/>
        <family val="1"/>
      </rPr>
      <t>*</t>
    </r>
  </si>
  <si>
    <t xml:space="preserve">High School                 </t>
  </si>
  <si>
    <t xml:space="preserve">Vocational 
School        </t>
  </si>
  <si>
    <t xml:space="preserve">College </t>
  </si>
  <si>
    <t xml:space="preserve">University                     </t>
  </si>
  <si>
    <t xml:space="preserve">Post graduate
 (MBA)    </t>
  </si>
  <si>
    <t>Other Certificates</t>
  </si>
  <si>
    <t xml:space="preserve">Language Capacity </t>
  </si>
  <si>
    <t>TOEIC:</t>
  </si>
  <si>
    <t>TOEFL:</t>
  </si>
  <si>
    <t>Other Language:</t>
  </si>
  <si>
    <r>
      <t xml:space="preserve">WORKING HISTORY </t>
    </r>
    <r>
      <rPr>
        <b/>
        <i/>
        <sz val="10"/>
        <color indexed="8"/>
        <rFont val="Times New Roman"/>
        <family val="1"/>
      </rPr>
      <t>(including part-time jobs; please start with the latest job)</t>
    </r>
  </si>
  <si>
    <t>Name of company</t>
  </si>
  <si>
    <t>Position</t>
  </si>
  <si>
    <t>Salary level</t>
  </si>
  <si>
    <t>Reason for resignation</t>
  </si>
  <si>
    <t>PLAN FOR CAREER DEVELOPMENT/PERSONAL EXPECTATIONS</t>
  </si>
  <si>
    <t xml:space="preserve">SPECIAL CHARACTERISTICS, SKILLS (Please outline your special characteristics, skills accumulated in studying, working processes and other experience (if any) </t>
  </si>
  <si>
    <t>COMMEND AND REWARD, DISCIPLINE</t>
  </si>
  <si>
    <t>DISCIPLINE</t>
  </si>
  <si>
    <t>COMMEND AND REWARD</t>
  </si>
  <si>
    <t>I hereby commit that up to now I've never been catched, sentenced or put into prison for any anti-law actions</t>
  </si>
  <si>
    <r>
      <t>FAMILY MEMBERS (father, mother, brother/sister, husband/wife/daughter/son)</t>
    </r>
    <r>
      <rPr>
        <b/>
        <sz val="10"/>
        <color indexed="10"/>
        <rFont val="Times New Roman"/>
        <family val="1"/>
      </rPr>
      <t>*</t>
    </r>
  </si>
  <si>
    <t>No</t>
  </si>
  <si>
    <t>Full Name</t>
  </si>
  <si>
    <t>Sex</t>
  </si>
  <si>
    <t>D.O.B</t>
  </si>
  <si>
    <t>Relationship</t>
  </si>
  <si>
    <t>Career – Working place</t>
  </si>
  <si>
    <t>Techcombank Website</t>
  </si>
  <si>
    <t>Written newspaper</t>
  </si>
  <si>
    <t>Relations</t>
  </si>
  <si>
    <t>Báo điện tử</t>
  </si>
  <si>
    <t>Others (in detail):</t>
  </si>
  <si>
    <r>
      <t>REFERENCES ( i.e: your direct manager; your supervisor at University; your colleagues ….)</t>
    </r>
    <r>
      <rPr>
        <b/>
        <sz val="10"/>
        <color indexed="10"/>
        <rFont val="Times New Roman"/>
        <family val="1"/>
      </rPr>
      <t>*</t>
    </r>
  </si>
  <si>
    <t>Full name</t>
  </si>
  <si>
    <t>Company</t>
  </si>
  <si>
    <t>Tel/ mail</t>
  </si>
  <si>
    <t>Please advise us whether you have any relationships and/or friends, who are working in TECHCOMBANK (if any)</t>
  </si>
  <si>
    <t>Please advise us whether you have any relationships and/or friends, who are working in other banks/financial institutions 
in Vietnam (if any)</t>
  </si>
  <si>
    <t>Relation</t>
  </si>
  <si>
    <t>I hereby commit that all information outlined above are accurate and sufficient.</t>
  </si>
  <si>
    <t>I accept the bank’s checking &amp; verifying my related information for their recruitment process and selection.</t>
  </si>
  <si>
    <t>CANDIDATE</t>
  </si>
  <si>
    <t>THÔNG TIN ỨNG VIÊN DỰ TUYỂN</t>
  </si>
  <si>
    <r>
      <t>Vị trí dự tuyển</t>
    </r>
    <r>
      <rPr>
        <sz val="10"/>
        <color indexed="10"/>
        <rFont val="Times New Roman"/>
        <family val="1"/>
      </rPr>
      <t>*</t>
    </r>
  </si>
  <si>
    <r>
      <t>Địa điểm</t>
    </r>
    <r>
      <rPr>
        <sz val="10"/>
        <color indexed="10"/>
        <rFont val="Times New Roman"/>
        <family val="1"/>
      </rPr>
      <t>*</t>
    </r>
  </si>
  <si>
    <t>Vị trí dự tuyển lần trước</t>
  </si>
  <si>
    <t>Thời gian</t>
  </si>
  <si>
    <t>THÔNG TIN CÁ NHÂN</t>
  </si>
  <si>
    <r>
      <t>Họ và tên</t>
    </r>
    <r>
      <rPr>
        <sz val="10"/>
        <color indexed="10"/>
        <rFont val="Times New Roman"/>
        <family val="1"/>
      </rPr>
      <t>*</t>
    </r>
  </si>
  <si>
    <r>
      <t>Nơi sinh</t>
    </r>
    <r>
      <rPr>
        <sz val="10"/>
        <color indexed="10"/>
        <rFont val="Times New Roman"/>
        <family val="1"/>
      </rPr>
      <t>*</t>
    </r>
  </si>
  <si>
    <r>
      <t>Giới tính</t>
    </r>
    <r>
      <rPr>
        <sz val="10"/>
        <color indexed="10"/>
        <rFont val="Times New Roman"/>
        <family val="1"/>
      </rPr>
      <t>*</t>
    </r>
  </si>
  <si>
    <r>
      <t>Nơi đăng ký hộ khẩu thường trú</t>
    </r>
    <r>
      <rPr>
        <sz val="10"/>
        <color indexed="10"/>
        <rFont val="Times New Roman"/>
        <family val="1"/>
      </rPr>
      <t>*</t>
    </r>
  </si>
  <si>
    <r>
      <t>Nơi ở hiện nay</t>
    </r>
    <r>
      <rPr>
        <sz val="10"/>
        <color indexed="10"/>
        <rFont val="Times New Roman"/>
        <family val="1"/>
      </rPr>
      <t>*</t>
    </r>
  </si>
  <si>
    <r>
      <t>Số CMTND/Hộ chiếu</t>
    </r>
    <r>
      <rPr>
        <sz val="10"/>
        <color indexed="10"/>
        <rFont val="Times New Roman"/>
        <family val="1"/>
      </rPr>
      <t>*</t>
    </r>
  </si>
  <si>
    <r>
      <t>Nơi cấp</t>
    </r>
    <r>
      <rPr>
        <sz val="10"/>
        <color indexed="10"/>
        <rFont val="Times New Roman"/>
        <family val="1"/>
      </rPr>
      <t>*</t>
    </r>
    <r>
      <rPr>
        <sz val="10"/>
        <color indexed="8"/>
        <rFont val="Times New Roman"/>
        <family val="1"/>
      </rPr>
      <t xml:space="preserve"> </t>
    </r>
  </si>
  <si>
    <r>
      <t>Ngày cấp</t>
    </r>
    <r>
      <rPr>
        <sz val="10"/>
        <color indexed="10"/>
        <rFont val="Times New Roman"/>
        <family val="1"/>
      </rPr>
      <t>*</t>
    </r>
  </si>
  <si>
    <t>Dân tộc</t>
  </si>
  <si>
    <t>Ngày vào Đảng</t>
  </si>
  <si>
    <t>Nơi kết nạp Đảng</t>
  </si>
  <si>
    <t>Điện thoại di động*</t>
  </si>
  <si>
    <t>Điện thoại cố định*</t>
  </si>
  <si>
    <r>
      <t>Người liên hệ khẩn khi cần</t>
    </r>
    <r>
      <rPr>
        <sz val="10"/>
        <color indexed="10"/>
        <rFont val="Times New Roman"/>
        <family val="1"/>
      </rPr>
      <t>*</t>
    </r>
  </si>
  <si>
    <t>Mối quan hệ*</t>
  </si>
  <si>
    <t>Địa chỉ liên lạc*</t>
  </si>
  <si>
    <t>Ngày có thể bắt đầu đi làm</t>
  </si>
  <si>
    <t>Mức lương yêu cầu</t>
  </si>
  <si>
    <t>QUALIFICATION</t>
  </si>
  <si>
    <t>Trình độ tiếng Anh</t>
  </si>
  <si>
    <t>Điểm TOEIC:</t>
  </si>
  <si>
    <t>Điểm TOEFL:</t>
  </si>
  <si>
    <t>Điểm IELTS:</t>
  </si>
  <si>
    <t>Ngoại ngữ khác:</t>
  </si>
  <si>
    <t>Bằng cấp khác</t>
  </si>
  <si>
    <t>Cao đẳng</t>
  </si>
  <si>
    <t>Đại học</t>
  </si>
  <si>
    <t>Cao học/ thạc sỹ</t>
  </si>
  <si>
    <t>QUÁ TRÌNH CÔNG TÁC (Kể cả bán thời gian)</t>
  </si>
  <si>
    <t>Chức vụ</t>
  </si>
  <si>
    <t>KẾ HOẠCH PHÁT TRIỂN SỰ NGHIỆP/NGUYỆN VỌNG CÁ NHÂN</t>
  </si>
  <si>
    <t>KHEN THƯỞNG, KỶ LUẬT</t>
  </si>
  <si>
    <t>KHEN THƯỞNG</t>
  </si>
  <si>
    <t>KỶ LUẬT</t>
  </si>
  <si>
    <t xml:space="preserve">Tôi xin cam kết chưa từng bị bắt, kết án, có hành vi chống đối lại pháp luật hoặc bị kỷ luật, phạm lỗi tính đến thời điểm này.  </t>
  </si>
  <si>
    <r>
      <t>THÀNH PHẦN GIA ĐÌNH ( cha, mẹ, anh, chị, em ruột; vợ/chồng, con)</t>
    </r>
    <r>
      <rPr>
        <b/>
        <sz val="10"/>
        <color indexed="10"/>
        <rFont val="Times New Roman"/>
        <family val="1"/>
      </rPr>
      <t>*</t>
    </r>
  </si>
  <si>
    <t>STT</t>
  </si>
  <si>
    <t>Họ và tên</t>
  </si>
  <si>
    <t>Giới tính</t>
  </si>
  <si>
    <t>Năm sinh</t>
  </si>
  <si>
    <t>Quan hệ</t>
  </si>
  <si>
    <t>Nghề nghiệp- Nơi làm việc</t>
  </si>
  <si>
    <r>
      <t>BẠN BIẾT THÔNG TIN TUYỂN DỤNG NÀY THÔNG QUA:</t>
    </r>
    <r>
      <rPr>
        <b/>
        <sz val="10"/>
        <color indexed="10"/>
        <rFont val="Times New Roman"/>
        <family val="1"/>
      </rPr>
      <t>*</t>
    </r>
  </si>
  <si>
    <t>Website của Techcombank</t>
  </si>
  <si>
    <t>Báo giấy</t>
  </si>
  <si>
    <t>Người thân</t>
  </si>
  <si>
    <t>Khác (ghi rõ)</t>
  </si>
  <si>
    <t>Họ tên</t>
  </si>
  <si>
    <r>
      <t>NGƯỜI CÓ THỂ THAM KHẢO THÔNG TIN ( cán bộ quản lý trực tiếp, thầy cô, đồng nghiệp…)</t>
    </r>
    <r>
      <rPr>
        <b/>
        <sz val="10"/>
        <color indexed="10"/>
        <rFont val="Times New Roman"/>
        <family val="1"/>
      </rPr>
      <t>*</t>
    </r>
  </si>
  <si>
    <t>Đơn vị công tác</t>
  </si>
  <si>
    <t>Mối quan hệ</t>
  </si>
  <si>
    <t>BẠN VUI LÒNG CHO BIẾT NGƯỜI THÂN, BẠN BÈ HIỆN ĐANG LÀM VIỆC TẠI TECHCOMBANK( nếu có)</t>
  </si>
  <si>
    <t>Bạn vui lòng cho biết người thân, bạn bè hiện đang làm việc tại các Ngân hàng/ tổ chức tín dụng khác tại Việt Nam ( nếu có)</t>
  </si>
  <si>
    <t>Tôi xin cam đoan những thông tin cung cấp trên đây là chính xác và đầy đủ</t>
  </si>
  <si>
    <t>Tôi chấp nhận việc điều tra, thẩm tra những thông tin về cá nhân cần trong quá trình ra quyết định tuyển dụng</t>
  </si>
  <si>
    <t>Tôi cam kết không kiện nơi mình từng làm việc, học tập hoặc những cá nhân cung cấp thông tin cho ngân hàng trong quá trình thẩm tra</t>
  </si>
  <si>
    <t>I commit not to sue my previous working, studying places or individuals who provide the Bank with information in relation to the reference cheking process.</t>
  </si>
  <si>
    <t>ỨNG VIÊN</t>
  </si>
  <si>
    <t>(Ký và ghi rõ họ tên)</t>
  </si>
  <si>
    <r>
      <rPr>
        <sz val="11"/>
        <color indexed="8"/>
        <rFont val="Segoe UI"/>
        <family val="2"/>
      </rPr>
      <t xml:space="preserve">Majority </t>
    </r>
    <r>
      <rPr>
        <sz val="11"/>
        <color indexed="10"/>
        <rFont val="Segoe UI"/>
        <family val="2"/>
      </rPr>
      <t>*</t>
    </r>
  </si>
  <si>
    <r>
      <rPr>
        <sz val="11"/>
        <color indexed="8"/>
        <rFont val="Segoe UI"/>
        <family val="2"/>
      </rPr>
      <t>Sex (M/F)</t>
    </r>
    <r>
      <rPr>
        <sz val="11"/>
        <color indexed="10"/>
        <rFont val="Segoe UI"/>
        <family val="2"/>
      </rPr>
      <t>*</t>
    </r>
  </si>
  <si>
    <t>ĐT Cố định*</t>
  </si>
  <si>
    <t>ĐT Di động*</t>
  </si>
  <si>
    <t>IELTS:</t>
  </si>
  <si>
    <t>Gender</t>
  </si>
  <si>
    <t>QUÁ TRÌNH ĐÀO TẠO</t>
  </si>
  <si>
    <t>Trình độ *</t>
  </si>
  <si>
    <t>Tên trường đào tạo *</t>
  </si>
  <si>
    <t>Ngành học *</t>
  </si>
  <si>
    <t>Thời gian *</t>
  </si>
  <si>
    <t>Xếp loại *</t>
  </si>
  <si>
    <t>Điểm TB *</t>
  </si>
  <si>
    <t xml:space="preserve">Trường cấp 3 </t>
  </si>
  <si>
    <t>dbInput</t>
  </si>
  <si>
    <t>T</t>
  </si>
  <si>
    <t xml:space="preserve"> </t>
  </si>
  <si>
    <t>F</t>
  </si>
  <si>
    <t>Time_info</t>
  </si>
  <si>
    <t>Full name_I</t>
  </si>
  <si>
    <t>Mobile_I</t>
  </si>
  <si>
    <t>Telephone_I</t>
  </si>
  <si>
    <t>Mobile_E</t>
  </si>
  <si>
    <t>Telephone_E</t>
  </si>
  <si>
    <t>Relationship_E</t>
  </si>
  <si>
    <t>Time_Q</t>
  </si>
  <si>
    <t>Position_W</t>
  </si>
  <si>
    <t>Full Name_F</t>
  </si>
  <si>
    <t>Relationship_F</t>
  </si>
  <si>
    <t>Full name_R</t>
  </si>
  <si>
    <t>Position_R</t>
  </si>
  <si>
    <t>Company_R</t>
  </si>
  <si>
    <t>Relationship_R</t>
  </si>
  <si>
    <t>Full name_T</t>
  </si>
  <si>
    <t>Position_T</t>
  </si>
  <si>
    <t>Company_T</t>
  </si>
  <si>
    <t>Relationship_T</t>
  </si>
  <si>
    <t>Position applied for</t>
  </si>
  <si>
    <t>Information required</t>
  </si>
  <si>
    <t>Location</t>
  </si>
  <si>
    <t>Date of birth</t>
  </si>
  <si>
    <t>Place of birth</t>
  </si>
  <si>
    <t>Height</t>
  </si>
  <si>
    <t>Weight</t>
  </si>
  <si>
    <t>Permanent Address</t>
  </si>
  <si>
    <t>Current residential place</t>
  </si>
  <si>
    <t>Personal ID/passport number</t>
  </si>
  <si>
    <t>Issued by</t>
  </si>
  <si>
    <t>Nationality</t>
  </si>
  <si>
    <t>Marital status</t>
  </si>
  <si>
    <t>Address_E</t>
  </si>
  <si>
    <t>Certificate</t>
  </si>
  <si>
    <t>Name of School</t>
  </si>
  <si>
    <t xml:space="preserve">Majority </t>
  </si>
  <si>
    <t>Classify</t>
  </si>
  <si>
    <t>Average points</t>
  </si>
  <si>
    <t>REFERENCES</t>
  </si>
  <si>
    <r>
      <t>HOW DO YOU KNOW THE JOB POST?</t>
    </r>
    <r>
      <rPr>
        <b/>
        <sz val="10"/>
        <color indexed="10"/>
        <rFont val="Times New Roman"/>
        <family val="1"/>
      </rPr>
      <t>*</t>
    </r>
  </si>
  <si>
    <t>FAMILY MEMBERS</t>
  </si>
  <si>
    <t>Describe working experience in details</t>
  </si>
  <si>
    <t>WORKING HISTORY</t>
  </si>
  <si>
    <t>I hereby</t>
  </si>
  <si>
    <t>Please advise us</t>
  </si>
  <si>
    <t>I hereby commit</t>
  </si>
  <si>
    <t>I accept the</t>
  </si>
  <si>
    <t>I commit not to</t>
  </si>
  <si>
    <t>Please advise us whether</t>
  </si>
  <si>
    <t>HOW DO</t>
  </si>
  <si>
    <t>In case of emergency</t>
  </si>
  <si>
    <t>Previous position applied</t>
  </si>
  <si>
    <t>PLAN FOR CAREER</t>
  </si>
  <si>
    <t>SPECIAL CHARACTERISTICS</t>
  </si>
  <si>
    <t>Language/ Ngôn ngữ:</t>
  </si>
  <si>
    <r>
      <t xml:space="preserve">*: </t>
    </r>
    <r>
      <rPr>
        <sz val="11"/>
        <rFont val="Segoe UI"/>
        <family val="2"/>
      </rPr>
      <t>Các thông tin bắt buộc</t>
    </r>
  </si>
  <si>
    <r>
      <t xml:space="preserve">Chiều cao </t>
    </r>
    <r>
      <rPr>
        <sz val="11"/>
        <color indexed="8"/>
        <rFont val="Segoe UI"/>
        <family val="2"/>
      </rPr>
      <t>(cm)</t>
    </r>
    <r>
      <rPr>
        <sz val="11"/>
        <color indexed="10"/>
        <rFont val="Segoe UI"/>
        <family val="2"/>
      </rPr>
      <t>*</t>
    </r>
  </si>
  <si>
    <r>
      <t xml:space="preserve">Height </t>
    </r>
    <r>
      <rPr>
        <sz val="11"/>
        <color indexed="8"/>
        <rFont val="Segoe UI"/>
        <family val="2"/>
      </rPr>
      <t>(cm)</t>
    </r>
    <r>
      <rPr>
        <sz val="11"/>
        <color indexed="10"/>
        <rFont val="Segoe UI"/>
        <family val="2"/>
      </rPr>
      <t>*</t>
    </r>
  </si>
  <si>
    <r>
      <t xml:space="preserve">Weight </t>
    </r>
    <r>
      <rPr>
        <sz val="11"/>
        <color indexed="8"/>
        <rFont val="Segoe UI"/>
        <family val="2"/>
      </rPr>
      <t>(kg)</t>
    </r>
  </si>
  <si>
    <r>
      <t xml:space="preserve">Cân nặng </t>
    </r>
    <r>
      <rPr>
        <sz val="11"/>
        <color indexed="8"/>
        <rFont val="Segoe UI"/>
        <family val="2"/>
      </rPr>
      <t>(kg)</t>
    </r>
  </si>
  <si>
    <t>Date_ID</t>
  </si>
  <si>
    <t>email_I</t>
  </si>
  <si>
    <t>Email_I</t>
  </si>
  <si>
    <t>Homepage</t>
  </si>
  <si>
    <t>Homepage (Facebook, LinkedIn, other)</t>
  </si>
  <si>
    <t>Contact Info</t>
  </si>
  <si>
    <t>Contact Information</t>
  </si>
  <si>
    <t>Thông tin liên lạc</t>
  </si>
  <si>
    <t>Điểm thi lần trước</t>
  </si>
  <si>
    <t>Trang cá nhân (Facebook, LinkedIn, khác)</t>
  </si>
  <si>
    <t>Flexible info</t>
  </si>
  <si>
    <t>Cer</t>
  </si>
  <si>
    <t>Trường dạy nghề</t>
  </si>
  <si>
    <t>DD</t>
  </si>
  <si>
    <t>MM</t>
  </si>
  <si>
    <t>YYYY</t>
  </si>
  <si>
    <t>Male</t>
  </si>
  <si>
    <t>Nam</t>
  </si>
  <si>
    <t>Female</t>
  </si>
  <si>
    <t>Nữ</t>
  </si>
  <si>
    <t>Gen</t>
  </si>
  <si>
    <t>Toeic</t>
  </si>
  <si>
    <t>TOEIC</t>
  </si>
  <si>
    <t>TOEFL</t>
  </si>
  <si>
    <t>IELTS</t>
  </si>
  <si>
    <t>Toefl</t>
  </si>
  <si>
    <t>ielts</t>
  </si>
  <si>
    <t>Other Language</t>
  </si>
  <si>
    <t>MỘT SỐ PHẨM CHẤT, KỸ NĂNG ĐẶC BIỆT (Nêu tóm tắt phẩm chất và kỹ năng đặc biệt đã tích lũy (nếu có)</t>
  </si>
  <si>
    <t>Tel_R</t>
  </si>
  <si>
    <t>Tel_T</t>
  </si>
  <si>
    <t>Sig</t>
  </si>
  <si>
    <t>Single</t>
  </si>
  <si>
    <t>Married</t>
  </si>
  <si>
    <t>Divorced</t>
  </si>
  <si>
    <t>M.Status</t>
  </si>
  <si>
    <t>Tình trạng hôn nhân</t>
  </si>
  <si>
    <t>Độc thân</t>
  </si>
  <si>
    <t>Đã lập GĐ</t>
  </si>
  <si>
    <t>Ly hôn</t>
  </si>
  <si>
    <t>|  QUALIFICATION INFORMATION</t>
  </si>
  <si>
    <t>|  THÔNG TIN BẰNG CẤP VÀ THÔNG TIN KHÁC</t>
  </si>
  <si>
    <t>Working</t>
  </si>
  <si>
    <t>THÔNG TIN CÔNG VIỆC</t>
  </si>
  <si>
    <t>Description for</t>
  </si>
  <si>
    <t>&gt;&gt;</t>
  </si>
  <si>
    <t xml:space="preserve">Bạn còn </t>
  </si>
  <si>
    <t>mss1</t>
  </si>
  <si>
    <t>Time_MM</t>
  </si>
  <si>
    <t>Time_DD</t>
  </si>
  <si>
    <t>Time_YY</t>
  </si>
  <si>
    <t>Name of company 1</t>
  </si>
  <si>
    <t>Name of company 2</t>
  </si>
  <si>
    <t>Name of company 3</t>
  </si>
  <si>
    <t>Name of company 4</t>
  </si>
  <si>
    <t>Name of company 5</t>
  </si>
  <si>
    <t>Position_W 1</t>
  </si>
  <si>
    <t>Position_W 2</t>
  </si>
  <si>
    <t>Position_W 3</t>
  </si>
  <si>
    <t>Position_W 4</t>
  </si>
  <si>
    <t>Position_W 5</t>
  </si>
  <si>
    <t>Salary level 1</t>
  </si>
  <si>
    <t>Salary level 2</t>
  </si>
  <si>
    <t>Salary level 3</t>
  </si>
  <si>
    <t>Salary level 4</t>
  </si>
  <si>
    <t>Salary level 5</t>
  </si>
  <si>
    <t>Reason for resignation 1</t>
  </si>
  <si>
    <t>Reason for resignation 2</t>
  </si>
  <si>
    <t>Reason for resignation 3</t>
  </si>
  <si>
    <t>Reason for resignation 4</t>
  </si>
  <si>
    <t>Reason for resignation 5</t>
  </si>
  <si>
    <t>Description for 1</t>
  </si>
  <si>
    <t>Description for 2</t>
  </si>
  <si>
    <t>Description for 3</t>
  </si>
  <si>
    <t>Description for 4</t>
  </si>
  <si>
    <t>Description for 5</t>
  </si>
  <si>
    <t>Description 1</t>
  </si>
  <si>
    <t>Description 2</t>
  </si>
  <si>
    <t>Description 3</t>
  </si>
  <si>
    <t>Description 4</t>
  </si>
  <si>
    <t>Description 5</t>
  </si>
  <si>
    <t>Certificate 1</t>
  </si>
  <si>
    <t>Name of School 1</t>
  </si>
  <si>
    <t>Majority 1</t>
  </si>
  <si>
    <t>Time_Q 1</t>
  </si>
  <si>
    <t>Classify 1</t>
  </si>
  <si>
    <t>Average points 1</t>
  </si>
  <si>
    <t>Time_Q 1-dd</t>
  </si>
  <si>
    <t>Time_Q 1-yy</t>
  </si>
  <si>
    <t>Certificate 2</t>
  </si>
  <si>
    <t>Name of School 2</t>
  </si>
  <si>
    <t>Majority 2</t>
  </si>
  <si>
    <t>Time_Q 2</t>
  </si>
  <si>
    <t>Time_Q 2-yy</t>
  </si>
  <si>
    <t>Classify 2</t>
  </si>
  <si>
    <t>Average points 2</t>
  </si>
  <si>
    <t>Time_Q 2-dd</t>
  </si>
  <si>
    <t>Date of birth_dd</t>
  </si>
  <si>
    <t>Date of birth_YY</t>
  </si>
  <si>
    <t>Date_ID-dd</t>
  </si>
  <si>
    <t>Date_ID-yy</t>
  </si>
  <si>
    <t>Expected date to be on board-dd</t>
  </si>
  <si>
    <t>Expected date to be on board-yy</t>
  </si>
  <si>
    <t>Time1-mm</t>
  </si>
  <si>
    <t>Time1-dd</t>
  </si>
  <si>
    <t>Time1-yy</t>
  </si>
  <si>
    <t>Time2-mm</t>
  </si>
  <si>
    <t>Time2-dd</t>
  </si>
  <si>
    <t>Time2-yy</t>
  </si>
  <si>
    <t>Time3-mm</t>
  </si>
  <si>
    <t>Time3-dd</t>
  </si>
  <si>
    <t>Time3-yy</t>
  </si>
  <si>
    <t>Time4-mm</t>
  </si>
  <si>
    <t>Time4-dd</t>
  </si>
  <si>
    <t>Time4-yy</t>
  </si>
  <si>
    <t>Time5-mm</t>
  </si>
  <si>
    <t>Time5-dd</t>
  </si>
  <si>
    <t>Time5-yy</t>
  </si>
  <si>
    <t>Certificate 3</t>
  </si>
  <si>
    <t>Name of School 3</t>
  </si>
  <si>
    <t>Majority 3</t>
  </si>
  <si>
    <t>Time_Q 3</t>
  </si>
  <si>
    <t>Time_Q 3-dd</t>
  </si>
  <si>
    <t>Time_Q 3-yy</t>
  </si>
  <si>
    <t>Classify 3</t>
  </si>
  <si>
    <t>Average points 3</t>
  </si>
  <si>
    <t>Certificate 4</t>
  </si>
  <si>
    <t>Name of School 4</t>
  </si>
  <si>
    <t>Majority 4</t>
  </si>
  <si>
    <t>Time_Q 4</t>
  </si>
  <si>
    <t>Time_Q 4-dd</t>
  </si>
  <si>
    <t>Time_Q 4-yy</t>
  </si>
  <si>
    <t>Classify 4</t>
  </si>
  <si>
    <t>Average points 4</t>
  </si>
  <si>
    <t>Certificate 5</t>
  </si>
  <si>
    <t>Name of School 5</t>
  </si>
  <si>
    <t>Majority 5</t>
  </si>
  <si>
    <t>Time_Q 5</t>
  </si>
  <si>
    <t>Time_Q 5-dd</t>
  </si>
  <si>
    <t>Time_Q 5-yy</t>
  </si>
  <si>
    <t>Classify 5</t>
  </si>
  <si>
    <t>Average points 5</t>
  </si>
  <si>
    <t>Certificate 6</t>
  </si>
  <si>
    <t>Name of School 6</t>
  </si>
  <si>
    <t>Majority 6</t>
  </si>
  <si>
    <t>Time_Q 6</t>
  </si>
  <si>
    <t>Time_Q 6-dd</t>
  </si>
  <si>
    <t>Time_Q 6-yy</t>
  </si>
  <si>
    <t>Classify 6</t>
  </si>
  <si>
    <t>Average points 6</t>
  </si>
  <si>
    <t>Certificate 7</t>
  </si>
  <si>
    <t>Name of School 7</t>
  </si>
  <si>
    <t>Majority 7</t>
  </si>
  <si>
    <t>Time_Q 7</t>
  </si>
  <si>
    <t>Time_Q 7-dd</t>
  </si>
  <si>
    <t>Time_Q 7-yy</t>
  </si>
  <si>
    <t>Classify 7</t>
  </si>
  <si>
    <t>Average points 7</t>
  </si>
  <si>
    <t>Certificate 8</t>
  </si>
  <si>
    <t>Name of School 8</t>
  </si>
  <si>
    <t>Majority 8</t>
  </si>
  <si>
    <t>Time_Q 8</t>
  </si>
  <si>
    <t>Time_Q 8-dd</t>
  </si>
  <si>
    <t>Time_Q 8-yy</t>
  </si>
  <si>
    <t>Classify 8</t>
  </si>
  <si>
    <t>Average points 8</t>
  </si>
  <si>
    <t>Full name_R 1</t>
  </si>
  <si>
    <t>Position_R 2</t>
  </si>
  <si>
    <t>Company_R 1</t>
  </si>
  <si>
    <t>Position_R 1</t>
  </si>
  <si>
    <t>Relationship_R 1</t>
  </si>
  <si>
    <t>Tel_R 1</t>
  </si>
  <si>
    <t>Full name_R 2</t>
  </si>
  <si>
    <t>Company_R 2</t>
  </si>
  <si>
    <t>Relationship_R 2</t>
  </si>
  <si>
    <t>Tel_R 2</t>
  </si>
  <si>
    <t>Full name_t 1</t>
  </si>
  <si>
    <t>Position_t 1</t>
  </si>
  <si>
    <t>Company_t 1</t>
  </si>
  <si>
    <t>Relationship_t 1</t>
  </si>
  <si>
    <t>Tel_t 1</t>
  </si>
  <si>
    <t>Full name_t 2</t>
  </si>
  <si>
    <t>Position_t 2</t>
  </si>
  <si>
    <t>Company_t 2</t>
  </si>
  <si>
    <t>Relationship_t 2</t>
  </si>
  <si>
    <t>Tel_t 2</t>
  </si>
  <si>
    <t>Full name_O 1</t>
  </si>
  <si>
    <t>Position_O 1</t>
  </si>
  <si>
    <t>Company_O 1</t>
  </si>
  <si>
    <t>Relationship_O 1</t>
  </si>
  <si>
    <t>Tel_O 1</t>
  </si>
  <si>
    <t>Full name_O 2</t>
  </si>
  <si>
    <t>Position_O 2</t>
  </si>
  <si>
    <t>Company_O 2</t>
  </si>
  <si>
    <t>Relationship_O 2</t>
  </si>
  <si>
    <t>Tel_O 2</t>
  </si>
  <si>
    <t>Input date</t>
  </si>
  <si>
    <t>Input date dd</t>
  </si>
  <si>
    <t>Input date yy</t>
  </si>
  <si>
    <t>Telephone_E2</t>
  </si>
  <si>
    <t>Time *</t>
  </si>
  <si>
    <t>Name of company *</t>
  </si>
  <si>
    <t>Tên đơn vị công tác *</t>
  </si>
  <si>
    <t>Position *</t>
  </si>
  <si>
    <t>Chức vụ *</t>
  </si>
  <si>
    <t>Salary level *</t>
  </si>
  <si>
    <t>Mức lương *</t>
  </si>
  <si>
    <t>Reason for resignation *</t>
  </si>
  <si>
    <t>Lý do thôi việc *</t>
  </si>
  <si>
    <t>Describe working experience in details: (Main tasks &amp; duties assigned in each company; achievements…) *</t>
  </si>
  <si>
    <t>Chi tiết về kinh nghiệm công tác (Các công việc chính đã từng đảm trách &amp; thành tích đạt được) *</t>
  </si>
  <si>
    <t>Description for *:</t>
  </si>
  <si>
    <t>Giải thích cho vị trí *:</t>
  </si>
  <si>
    <t>Full name *</t>
  </si>
  <si>
    <t>Họ tên *</t>
  </si>
  <si>
    <t>Company *</t>
  </si>
  <si>
    <t>Đơn vị công tác *</t>
  </si>
  <si>
    <t>Relationship *</t>
  </si>
  <si>
    <t>Mối quan hệ *</t>
  </si>
  <si>
    <t>Tel/ mail *</t>
  </si>
  <si>
    <t>Nhiệm vụ chính, phạm vi công việc, thành tích, …</t>
  </si>
  <si>
    <t>Main tasks</t>
  </si>
  <si>
    <t>Maintask</t>
  </si>
  <si>
    <t>TIME</t>
  </si>
  <si>
    <t>Date of birth_MM</t>
  </si>
  <si>
    <t>Date_ID_MM</t>
  </si>
  <si>
    <t>Expected date to be on board MM</t>
  </si>
  <si>
    <t>Expected date</t>
  </si>
  <si>
    <t>Time1</t>
  </si>
  <si>
    <t>Time2</t>
  </si>
  <si>
    <t>Time3</t>
  </si>
  <si>
    <t>Time4</t>
  </si>
  <si>
    <t>Time5</t>
  </si>
  <si>
    <t>Time_Q 1-mm</t>
  </si>
  <si>
    <t>Time_Q 2-mm</t>
  </si>
  <si>
    <t>Time_Q 3-mm</t>
  </si>
  <si>
    <t>Time_Q 4-mm</t>
  </si>
  <si>
    <t>Time_Q 5-mm</t>
  </si>
  <si>
    <t>Time_Q 6-mm</t>
  </si>
  <si>
    <t>Time_Q 7-mm</t>
  </si>
  <si>
    <t>Time_Q 8-mm</t>
  </si>
  <si>
    <t>Input date-mm</t>
  </si>
  <si>
    <t>Người tiếp nhận hồ sơ:</t>
  </si>
  <si>
    <t>Salary Expected</t>
  </si>
  <si>
    <t>Recruiter</t>
  </si>
  <si>
    <t>Source</t>
  </si>
  <si>
    <r>
      <t xml:space="preserve">Ngày sinh </t>
    </r>
    <r>
      <rPr>
        <sz val="11"/>
        <color indexed="10"/>
        <rFont val="Segoe UI"/>
        <family val="2"/>
      </rPr>
      <t>*</t>
    </r>
  </si>
  <si>
    <r>
      <t xml:space="preserve">Date of birth </t>
    </r>
    <r>
      <rPr>
        <sz val="11"/>
        <color indexed="10"/>
        <rFont val="Segoe UI"/>
        <family val="2"/>
      </rPr>
      <t>*</t>
    </r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</si>
</sst>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32">
    <font>
      <sz val="11"/>
      <color theme="1"/>
      <name val="Segoe U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Segoe UI"/>
      <family val="2"/>
    </font>
    <font>
      <sz val="11"/>
      <color indexed="10"/>
      <name val="Segoe UI"/>
      <family val="2"/>
    </font>
    <font>
      <sz val="11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C00000"/>
      <name val="Arial"/>
      <family val="2"/>
    </font>
    <font>
      <b/>
      <sz val="11"/>
      <color theme="0"/>
      <name val="Arial"/>
      <family val="2"/>
    </font>
    <font>
      <b/>
      <sz val="14"/>
      <color rgb="FFC0000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5"/>
      <color theme="0"/>
      <name val="Arial"/>
      <family val="2"/>
    </font>
    <font>
      <sz val="10.5"/>
      <color theme="1"/>
      <name val="Arial"/>
      <family val="2"/>
    </font>
    <font>
      <sz val="11"/>
      <color theme="1"/>
      <name val="Segoe UI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1"/>
      <name val="Arial"/>
      <family val="2"/>
    </font>
    <font>
      <b/>
      <sz val="11"/>
      <color rgb="FFC00000"/>
      <name val="Arial"/>
      <family val="2"/>
    </font>
    <font>
      <i/>
      <sz val="10"/>
      <color theme="0" tint="-0.499984740745262"/>
      <name val="Arial"/>
      <family val="2"/>
    </font>
    <font>
      <sz val="11"/>
      <name val="Arial"/>
      <family val="2"/>
    </font>
    <font>
      <b/>
      <sz val="16"/>
      <color rgb="FFC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auto="1"/>
      </patternFill>
    </fill>
    <fill>
      <patternFill patternType="solid">
        <fgColor theme="0" tint="-0.14996795556505021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dotted">
        <color auto="1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3" borderId="10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8" fillId="0" borderId="0" xfId="0" applyFont="1" applyAlignment="1"/>
    <xf numFmtId="0" fontId="9" fillId="0" borderId="0" xfId="0" applyFont="1" applyAlignment="1"/>
    <xf numFmtId="0" fontId="13" fillId="0" borderId="0" xfId="0" applyFont="1" applyAlignment="1"/>
    <xf numFmtId="0" fontId="8" fillId="0" borderId="0" xfId="0" applyFont="1" applyBorder="1" applyAlignment="1"/>
    <xf numFmtId="0" fontId="8" fillId="3" borderId="0" xfId="0" applyFont="1" applyFill="1" applyAlignment="1"/>
    <xf numFmtId="0" fontId="14" fillId="0" borderId="0" xfId="0" applyFont="1" applyAlignment="1"/>
    <xf numFmtId="0" fontId="15" fillId="0" borderId="0" xfId="0" applyFont="1" applyAlignment="1"/>
    <xf numFmtId="0" fontId="10" fillId="0" borderId="0" xfId="0" applyFont="1" applyAlignment="1"/>
    <xf numFmtId="0" fontId="16" fillId="3" borderId="9" xfId="0" applyFont="1" applyFill="1" applyBorder="1" applyAlignment="1">
      <alignment vertical="center"/>
    </xf>
    <xf numFmtId="0" fontId="0" fillId="2" borderId="18" xfId="0" applyFont="1" applyFill="1" applyBorder="1"/>
    <xf numFmtId="0" fontId="0" fillId="0" borderId="18" xfId="0" applyFont="1" applyBorder="1"/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left" vertical="center"/>
    </xf>
    <xf numFmtId="0" fontId="18" fillId="0" borderId="0" xfId="0" applyFont="1" applyAlignment="1"/>
    <xf numFmtId="0" fontId="20" fillId="0" borderId="0" xfId="0" applyFont="1" applyAlignment="1"/>
    <xf numFmtId="0" fontId="17" fillId="0" borderId="0" xfId="0" applyFont="1" applyAlignment="1" applyProtection="1">
      <protection locked="0"/>
    </xf>
    <xf numFmtId="0" fontId="23" fillId="0" borderId="0" xfId="0" applyFont="1" applyAlignment="1"/>
    <xf numFmtId="0" fontId="8" fillId="0" borderId="20" xfId="0" applyFont="1" applyBorder="1" applyAlignment="1"/>
    <xf numFmtId="0" fontId="8" fillId="0" borderId="20" xfId="0" applyFont="1" applyBorder="1" applyAlignment="1">
      <alignment horizontal="centerContinuous"/>
    </xf>
    <xf numFmtId="0" fontId="25" fillId="0" borderId="0" xfId="0" applyFont="1" applyAlignment="1">
      <alignment horizontal="left" vertical="center"/>
    </xf>
    <xf numFmtId="0" fontId="18" fillId="0" borderId="0" xfId="0" applyFont="1" applyAlignment="1">
      <alignment vertical="top" wrapText="1"/>
    </xf>
    <xf numFmtId="0" fontId="21" fillId="0" borderId="0" xfId="0" applyFont="1" applyAlignment="1">
      <alignment vertical="center"/>
    </xf>
    <xf numFmtId="164" fontId="8" fillId="0" borderId="20" xfId="1" applyNumberFormat="1" applyFont="1" applyBorder="1" applyAlignment="1">
      <alignment horizontal="left"/>
    </xf>
    <xf numFmtId="0" fontId="28" fillId="0" borderId="0" xfId="0" applyFont="1" applyAlignment="1"/>
    <xf numFmtId="0" fontId="27" fillId="0" borderId="0" xfId="0" applyFont="1" applyAlignment="1">
      <alignment vertical="center"/>
    </xf>
    <xf numFmtId="49" fontId="0" fillId="0" borderId="0" xfId="0" applyNumberFormat="1"/>
    <xf numFmtId="0" fontId="0" fillId="0" borderId="0" xfId="0" applyNumberFormat="1"/>
    <xf numFmtId="0" fontId="7" fillId="0" borderId="0" xfId="0" applyFont="1"/>
    <xf numFmtId="0" fontId="26" fillId="0" borderId="0" xfId="0" applyFont="1" applyAlignment="1">
      <alignment vertical="center"/>
    </xf>
    <xf numFmtId="0" fontId="8" fillId="0" borderId="1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8" fillId="0" borderId="7" xfId="0" applyFont="1" applyBorder="1" applyAlignment="1" applyProtection="1">
      <alignment vertical="center"/>
    </xf>
    <xf numFmtId="0" fontId="8" fillId="0" borderId="8" xfId="0" applyFont="1" applyBorder="1" applyAlignment="1" applyProtection="1">
      <alignment vertical="center"/>
    </xf>
    <xf numFmtId="0" fontId="29" fillId="0" borderId="0" xfId="0" applyFont="1" applyAlignment="1"/>
    <xf numFmtId="0" fontId="8" fillId="0" borderId="0" xfId="0" applyFont="1" applyAlignment="1">
      <alignment vertical="top"/>
    </xf>
    <xf numFmtId="0" fontId="23" fillId="0" borderId="19" xfId="0" applyFont="1" applyBorder="1" applyAlignment="1"/>
    <xf numFmtId="0" fontId="24" fillId="0" borderId="19" xfId="0" applyFont="1" applyBorder="1" applyAlignment="1"/>
    <xf numFmtId="0" fontId="23" fillId="0" borderId="0" xfId="0" applyFont="1" applyAlignment="1">
      <alignment vertical="center"/>
    </xf>
    <xf numFmtId="49" fontId="9" fillId="0" borderId="0" xfId="0" applyNumberFormat="1" applyFont="1" applyAlignment="1"/>
    <xf numFmtId="14" fontId="0" fillId="0" borderId="0" xfId="0" applyNumberFormat="1"/>
    <xf numFmtId="164" fontId="0" fillId="0" borderId="0" xfId="1" applyNumberFormat="1" applyFont="1"/>
    <xf numFmtId="0" fontId="8" fillId="4" borderId="12" xfId="0" applyFont="1" applyFill="1" applyBorder="1" applyAlignment="1" applyProtection="1">
      <alignment horizontal="center" vertical="center"/>
      <protection locked="0"/>
    </xf>
    <xf numFmtId="0" fontId="8" fillId="4" borderId="15" xfId="0" applyFont="1" applyFill="1" applyBorder="1" applyAlignment="1" applyProtection="1">
      <alignment horizontal="center" vertical="center"/>
      <protection locked="0"/>
    </xf>
    <xf numFmtId="0" fontId="8" fillId="4" borderId="12" xfId="0" applyFont="1" applyFill="1" applyBorder="1" applyAlignment="1" applyProtection="1">
      <alignment horizontal="center" vertical="center"/>
      <protection locked="0"/>
    </xf>
    <xf numFmtId="0" fontId="8" fillId="6" borderId="13" xfId="0" applyFont="1" applyFill="1" applyBorder="1" applyAlignment="1" applyProtection="1">
      <alignment horizontal="center" vertical="center"/>
      <protection locked="0"/>
    </xf>
    <xf numFmtId="0" fontId="8" fillId="6" borderId="16" xfId="0" applyFont="1" applyFill="1" applyBorder="1" applyAlignment="1" applyProtection="1">
      <alignment horizontal="center" vertical="center"/>
      <protection locked="0"/>
    </xf>
    <xf numFmtId="49" fontId="8" fillId="4" borderId="15" xfId="0" applyNumberFormat="1" applyFont="1" applyFill="1" applyBorder="1" applyAlignment="1" applyProtection="1">
      <alignment vertical="center"/>
      <protection locked="0"/>
    </xf>
    <xf numFmtId="49" fontId="8" fillId="4" borderId="16" xfId="0" applyNumberFormat="1" applyFont="1" applyFill="1" applyBorder="1" applyAlignment="1" applyProtection="1">
      <alignment vertical="center"/>
      <protection locked="0"/>
    </xf>
    <xf numFmtId="49" fontId="8" fillId="4" borderId="17" xfId="0" applyNumberFormat="1" applyFont="1" applyFill="1" applyBorder="1" applyAlignment="1" applyProtection="1">
      <alignment vertical="center"/>
      <protection locked="0"/>
    </xf>
    <xf numFmtId="0" fontId="31" fillId="0" borderId="0" xfId="0" applyFont="1"/>
    <xf numFmtId="0" fontId="28" fillId="0" borderId="0" xfId="0" applyFont="1" applyAlignment="1">
      <alignment vertical="center"/>
    </xf>
    <xf numFmtId="0" fontId="8" fillId="3" borderId="0" xfId="0" applyFont="1" applyFill="1" applyAlignment="1">
      <alignment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8" fillId="4" borderId="13" xfId="0" applyFont="1" applyFill="1" applyBorder="1" applyAlignment="1" applyProtection="1">
      <alignment horizontal="center" vertical="center"/>
      <protection locked="0"/>
    </xf>
    <xf numFmtId="0" fontId="8" fillId="4" borderId="14" xfId="0" applyFont="1" applyFill="1" applyBorder="1" applyAlignment="1" applyProtection="1">
      <alignment horizontal="center" vertical="center"/>
      <protection locked="0"/>
    </xf>
    <xf numFmtId="0" fontId="8" fillId="4" borderId="16" xfId="0" applyFont="1" applyFill="1" applyBorder="1" applyAlignment="1" applyProtection="1">
      <alignment horizontal="center" vertical="center"/>
      <protection locked="0"/>
    </xf>
    <xf numFmtId="0" fontId="8" fillId="4" borderId="17" xfId="0" applyFont="1" applyFill="1" applyBorder="1" applyAlignment="1" applyProtection="1">
      <alignment horizontal="center" vertical="center"/>
      <protection locked="0"/>
    </xf>
    <xf numFmtId="0" fontId="8" fillId="4" borderId="15" xfId="0" applyFont="1" applyFill="1" applyBorder="1" applyAlignment="1" applyProtection="1">
      <alignment horizontal="left" vertical="center"/>
      <protection locked="0"/>
    </xf>
    <xf numFmtId="0" fontId="8" fillId="4" borderId="16" xfId="0" applyFont="1" applyFill="1" applyBorder="1" applyAlignment="1" applyProtection="1">
      <alignment horizontal="left" vertical="center"/>
      <protection locked="0"/>
    </xf>
    <xf numFmtId="0" fontId="8" fillId="4" borderId="17" xfId="0" applyFont="1" applyFill="1" applyBorder="1" applyAlignment="1" applyProtection="1">
      <alignment horizontal="left" vertical="center"/>
      <protection locked="0"/>
    </xf>
    <xf numFmtId="49" fontId="8" fillId="4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7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5" xfId="0" applyNumberFormat="1" applyFont="1" applyFill="1" applyBorder="1" applyAlignment="1" applyProtection="1">
      <alignment horizontal="center" vertical="center"/>
      <protection locked="0"/>
    </xf>
    <xf numFmtId="49" fontId="8" fillId="4" borderId="16" xfId="0" applyNumberFormat="1" applyFont="1" applyFill="1" applyBorder="1" applyAlignment="1" applyProtection="1">
      <alignment horizontal="center" vertical="center"/>
      <protection locked="0"/>
    </xf>
    <xf numFmtId="49" fontId="8" fillId="4" borderId="17" xfId="0" applyNumberFormat="1" applyFont="1" applyFill="1" applyBorder="1" applyAlignment="1" applyProtection="1">
      <alignment horizontal="center" vertical="center"/>
      <protection locked="0"/>
    </xf>
    <xf numFmtId="0" fontId="8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7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30" fillId="0" borderId="26" xfId="0" applyFont="1" applyBorder="1" applyAlignment="1">
      <alignment horizontal="left" wrapText="1"/>
    </xf>
    <xf numFmtId="164" fontId="21" fillId="4" borderId="12" xfId="1" applyNumberFormat="1" applyFont="1" applyFill="1" applyBorder="1" applyAlignment="1" applyProtection="1">
      <alignment horizontal="center" vertical="center"/>
      <protection locked="0"/>
    </xf>
    <xf numFmtId="164" fontId="21" fillId="4" borderId="13" xfId="1" applyNumberFormat="1" applyFont="1" applyFill="1" applyBorder="1" applyAlignment="1" applyProtection="1">
      <alignment horizontal="center" vertical="center"/>
      <protection locked="0"/>
    </xf>
    <xf numFmtId="164" fontId="21" fillId="4" borderId="14" xfId="1" applyNumberFormat="1" applyFont="1" applyFill="1" applyBorder="1" applyAlignment="1" applyProtection="1">
      <alignment horizontal="center" vertical="center"/>
      <protection locked="0"/>
    </xf>
    <xf numFmtId="49" fontId="8" fillId="4" borderId="12" xfId="0" applyNumberFormat="1" applyFont="1" applyFill="1" applyBorder="1" applyAlignment="1" applyProtection="1">
      <alignment horizontal="left" vertical="center" indent="1"/>
      <protection locked="0"/>
    </xf>
    <xf numFmtId="49" fontId="8" fillId="4" borderId="13" xfId="0" applyNumberFormat="1" applyFont="1" applyFill="1" applyBorder="1" applyAlignment="1" applyProtection="1">
      <alignment horizontal="left" vertical="center" indent="1"/>
      <protection locked="0"/>
    </xf>
    <xf numFmtId="49" fontId="8" fillId="4" borderId="14" xfId="0" applyNumberFormat="1" applyFont="1" applyFill="1" applyBorder="1" applyAlignment="1" applyProtection="1">
      <alignment horizontal="left" vertical="center" indent="1"/>
      <protection locked="0"/>
    </xf>
    <xf numFmtId="0" fontId="8" fillId="5" borderId="12" xfId="0" applyFont="1" applyFill="1" applyBorder="1" applyAlignment="1" applyProtection="1">
      <alignment horizontal="center" vertical="center"/>
      <protection locked="0"/>
    </xf>
    <xf numFmtId="0" fontId="8" fillId="5" borderId="13" xfId="0" applyFont="1" applyFill="1" applyBorder="1" applyAlignment="1" applyProtection="1">
      <alignment horizontal="center" vertical="center"/>
      <protection locked="0"/>
    </xf>
    <xf numFmtId="0" fontId="8" fillId="5" borderId="14" xfId="0" applyFont="1" applyFill="1" applyBorder="1" applyAlignment="1" applyProtection="1">
      <alignment horizontal="center" vertical="center"/>
      <protection locked="0"/>
    </xf>
    <xf numFmtId="49" fontId="21" fillId="4" borderId="12" xfId="0" applyNumberFormat="1" applyFont="1" applyFill="1" applyBorder="1" applyAlignment="1" applyProtection="1">
      <alignment horizontal="center" vertical="center"/>
      <protection locked="0"/>
    </xf>
    <xf numFmtId="49" fontId="21" fillId="4" borderId="13" xfId="0" applyNumberFormat="1" applyFont="1" applyFill="1" applyBorder="1" applyAlignment="1" applyProtection="1">
      <alignment horizontal="center" vertical="center"/>
      <protection locked="0"/>
    </xf>
    <xf numFmtId="49" fontId="21" fillId="4" borderId="14" xfId="0" applyNumberFormat="1" applyFont="1" applyFill="1" applyBorder="1" applyAlignment="1" applyProtection="1">
      <alignment horizontal="center" vertical="center"/>
      <protection locked="0"/>
    </xf>
    <xf numFmtId="0" fontId="8" fillId="4" borderId="12" xfId="0" applyFont="1" applyFill="1" applyBorder="1" applyAlignment="1" applyProtection="1">
      <alignment horizontal="center" vertical="center"/>
      <protection locked="0"/>
    </xf>
    <xf numFmtId="49" fontId="8" fillId="4" borderId="12" xfId="0" applyNumberFormat="1" applyFont="1" applyFill="1" applyBorder="1" applyAlignment="1" applyProtection="1">
      <alignment horizontal="center" vertical="center"/>
      <protection locked="0"/>
    </xf>
    <xf numFmtId="49" fontId="8" fillId="4" borderId="13" xfId="0" applyNumberFormat="1" applyFont="1" applyFill="1" applyBorder="1" applyAlignment="1" applyProtection="1">
      <alignment horizontal="center" vertical="center"/>
      <protection locked="0"/>
    </xf>
    <xf numFmtId="49" fontId="8" fillId="4" borderId="14" xfId="0" applyNumberFormat="1" applyFont="1" applyFill="1" applyBorder="1" applyAlignment="1" applyProtection="1">
      <alignment horizontal="center" vertical="center"/>
      <protection locked="0"/>
    </xf>
    <xf numFmtId="49" fontId="22" fillId="4" borderId="12" xfId="0" applyNumberFormat="1" applyFont="1" applyFill="1" applyBorder="1" applyAlignment="1" applyProtection="1">
      <alignment horizontal="center" vertical="center"/>
      <protection locked="0"/>
    </xf>
    <xf numFmtId="49" fontId="22" fillId="4" borderId="13" xfId="0" applyNumberFormat="1" applyFont="1" applyFill="1" applyBorder="1" applyAlignment="1" applyProtection="1">
      <alignment horizontal="center" vertical="center"/>
      <protection locked="0"/>
    </xf>
    <xf numFmtId="49" fontId="22" fillId="4" borderId="14" xfId="0" applyNumberFormat="1" applyFont="1" applyFill="1" applyBorder="1" applyAlignment="1" applyProtection="1">
      <alignment horizontal="center" vertical="center"/>
      <protection locked="0"/>
    </xf>
    <xf numFmtId="0" fontId="21" fillId="4" borderId="12" xfId="0" applyFont="1" applyFill="1" applyBorder="1" applyAlignment="1" applyProtection="1">
      <alignment horizontal="center" vertical="center"/>
      <protection locked="0"/>
    </xf>
    <xf numFmtId="0" fontId="21" fillId="4" borderId="13" xfId="0" applyFont="1" applyFill="1" applyBorder="1" applyAlignment="1" applyProtection="1">
      <alignment horizontal="center" vertical="center"/>
      <protection locked="0"/>
    </xf>
    <xf numFmtId="0" fontId="21" fillId="4" borderId="14" xfId="0" applyFont="1" applyFill="1" applyBorder="1" applyAlignment="1" applyProtection="1">
      <alignment horizontal="center" vertical="center"/>
      <protection locked="0"/>
    </xf>
    <xf numFmtId="0" fontId="21" fillId="5" borderId="12" xfId="0" applyFont="1" applyFill="1" applyBorder="1" applyAlignment="1" applyProtection="1">
      <alignment horizontal="center" vertical="center"/>
      <protection locked="0"/>
    </xf>
    <xf numFmtId="0" fontId="21" fillId="5" borderId="13" xfId="0" applyFont="1" applyFill="1" applyBorder="1" applyAlignment="1" applyProtection="1">
      <alignment horizontal="center" vertical="center"/>
      <protection locked="0"/>
    </xf>
    <xf numFmtId="0" fontId="21" fillId="5" borderId="14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5" borderId="12" xfId="0" applyFont="1" applyFill="1" applyBorder="1" applyAlignment="1" applyProtection="1">
      <alignment horizontal="left" vertical="center" wrapText="1"/>
      <protection locked="0"/>
    </xf>
    <xf numFmtId="0" fontId="8" fillId="5" borderId="13" xfId="0" applyFont="1" applyFill="1" applyBorder="1" applyAlignment="1" applyProtection="1">
      <alignment horizontal="left" vertical="center" wrapText="1"/>
      <protection locked="0"/>
    </xf>
    <xf numFmtId="0" fontId="8" fillId="5" borderId="14" xfId="0" applyFont="1" applyFill="1" applyBorder="1" applyAlignment="1" applyProtection="1">
      <alignment horizontal="left" vertical="center" wrapText="1"/>
      <protection locked="0"/>
    </xf>
    <xf numFmtId="0" fontId="8" fillId="4" borderId="12" xfId="0" applyFont="1" applyFill="1" applyBorder="1" applyAlignment="1" applyProtection="1">
      <alignment horizontal="left" vertical="center"/>
      <protection locked="0"/>
    </xf>
    <xf numFmtId="0" fontId="8" fillId="4" borderId="13" xfId="0" applyFont="1" applyFill="1" applyBorder="1" applyAlignment="1" applyProtection="1">
      <alignment horizontal="left" vertical="center"/>
      <protection locked="0"/>
    </xf>
    <xf numFmtId="0" fontId="8" fillId="4" borderId="14" xfId="0" applyFont="1" applyFill="1" applyBorder="1" applyAlignment="1" applyProtection="1">
      <alignment horizontal="left" vertical="center"/>
      <protection locked="0"/>
    </xf>
    <xf numFmtId="0" fontId="8" fillId="5" borderId="12" xfId="0" applyFont="1" applyFill="1" applyBorder="1" applyAlignment="1" applyProtection="1">
      <alignment horizontal="left" vertical="center"/>
      <protection locked="0"/>
    </xf>
    <xf numFmtId="0" fontId="8" fillId="5" borderId="13" xfId="0" applyFont="1" applyFill="1" applyBorder="1" applyAlignment="1" applyProtection="1">
      <alignment horizontal="left" vertical="center"/>
      <protection locked="0"/>
    </xf>
    <xf numFmtId="0" fontId="8" fillId="5" borderId="14" xfId="0" applyFont="1" applyFill="1" applyBorder="1" applyAlignment="1" applyProtection="1">
      <alignment horizontal="left" vertical="center"/>
      <protection locked="0"/>
    </xf>
    <xf numFmtId="0" fontId="8" fillId="4" borderId="15" xfId="0" applyFont="1" applyFill="1" applyBorder="1" applyAlignment="1" applyProtection="1">
      <alignment horizontal="left" vertical="center" wrapText="1"/>
      <protection locked="0"/>
    </xf>
    <xf numFmtId="0" fontId="8" fillId="4" borderId="16" xfId="0" applyFont="1" applyFill="1" applyBorder="1" applyAlignment="1" applyProtection="1">
      <alignment horizontal="left" vertical="center" wrapText="1"/>
      <protection locked="0"/>
    </xf>
    <xf numFmtId="0" fontId="8" fillId="4" borderId="17" xfId="0" applyFont="1" applyFill="1" applyBorder="1" applyAlignment="1" applyProtection="1">
      <alignment horizontal="left" vertical="center" wrapText="1"/>
      <protection locked="0"/>
    </xf>
    <xf numFmtId="0" fontId="29" fillId="0" borderId="19" xfId="0" applyFont="1" applyBorder="1" applyAlignment="1">
      <alignment horizontal="center" wrapText="1"/>
    </xf>
    <xf numFmtId="0" fontId="8" fillId="4" borderId="15" xfId="0" applyFont="1" applyFill="1" applyBorder="1" applyAlignment="1" applyProtection="1">
      <alignment horizontal="center" vertical="center"/>
      <protection locked="0"/>
    </xf>
    <xf numFmtId="0" fontId="8" fillId="4" borderId="15" xfId="0" applyNumberFormat="1" applyFont="1" applyFill="1" applyBorder="1" applyAlignment="1" applyProtection="1">
      <alignment horizontal="center" vertical="center"/>
      <protection locked="0"/>
    </xf>
    <xf numFmtId="0" fontId="8" fillId="4" borderId="16" xfId="0" applyNumberFormat="1" applyFont="1" applyFill="1" applyBorder="1" applyAlignment="1" applyProtection="1">
      <alignment horizontal="center" vertical="center"/>
      <protection locked="0"/>
    </xf>
    <xf numFmtId="0" fontId="8" fillId="4" borderId="17" xfId="0" applyNumberFormat="1" applyFont="1" applyFill="1" applyBorder="1" applyAlignment="1" applyProtection="1">
      <alignment horizontal="center" vertical="center"/>
      <protection locked="0"/>
    </xf>
    <xf numFmtId="0" fontId="8" fillId="4" borderId="21" xfId="0" applyFont="1" applyFill="1" applyBorder="1" applyAlignment="1" applyProtection="1">
      <alignment horizontal="left" vertical="top" wrapText="1"/>
      <protection locked="0"/>
    </xf>
    <xf numFmtId="0" fontId="8" fillId="4" borderId="22" xfId="0" applyFont="1" applyFill="1" applyBorder="1" applyAlignment="1" applyProtection="1">
      <alignment horizontal="left" vertical="top" wrapText="1"/>
      <protection locked="0"/>
    </xf>
    <xf numFmtId="0" fontId="8" fillId="4" borderId="23" xfId="0" applyFont="1" applyFill="1" applyBorder="1" applyAlignment="1" applyProtection="1">
      <alignment horizontal="left" vertical="top" wrapText="1"/>
      <protection locked="0"/>
    </xf>
    <xf numFmtId="0" fontId="8" fillId="4" borderId="24" xfId="0" applyFont="1" applyFill="1" applyBorder="1" applyAlignment="1" applyProtection="1">
      <alignment horizontal="left" vertical="top" wrapText="1"/>
      <protection locked="0"/>
    </xf>
    <xf numFmtId="0" fontId="8" fillId="4" borderId="19" xfId="0" applyFont="1" applyFill="1" applyBorder="1" applyAlignment="1" applyProtection="1">
      <alignment horizontal="left" vertical="top" wrapText="1"/>
      <protection locked="0"/>
    </xf>
    <xf numFmtId="0" fontId="8" fillId="4" borderId="25" xfId="0" applyFont="1" applyFill="1" applyBorder="1" applyAlignment="1" applyProtection="1">
      <alignment horizontal="left" vertical="top" wrapText="1"/>
      <protection locked="0"/>
    </xf>
    <xf numFmtId="0" fontId="8" fillId="4" borderId="15" xfId="0" applyFont="1" applyFill="1" applyBorder="1" applyAlignment="1" applyProtection="1">
      <alignment horizontal="center" vertical="center" wrapText="1"/>
      <protection locked="0"/>
    </xf>
    <xf numFmtId="0" fontId="8" fillId="4" borderId="16" xfId="0" applyFont="1" applyFill="1" applyBorder="1" applyAlignment="1" applyProtection="1">
      <alignment horizontal="center" vertical="center" wrapText="1"/>
      <protection locked="0"/>
    </xf>
    <xf numFmtId="0" fontId="8" fillId="4" borderId="17" xfId="0" applyFont="1" applyFill="1" applyBorder="1" applyAlignment="1" applyProtection="1">
      <alignment horizontal="center" vertical="center" wrapText="1"/>
      <protection locked="0"/>
    </xf>
    <xf numFmtId="49" fontId="8" fillId="4" borderId="12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13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14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12" xfId="0" applyNumberFormat="1" applyFont="1" applyFill="1" applyBorder="1" applyAlignment="1" applyProtection="1">
      <alignment horizontal="left" vertical="top" wrapText="1"/>
      <protection locked="0"/>
    </xf>
    <xf numFmtId="49" fontId="8" fillId="4" borderId="13" xfId="0" applyNumberFormat="1" applyFont="1" applyFill="1" applyBorder="1" applyAlignment="1" applyProtection="1">
      <alignment horizontal="left" vertical="top" wrapText="1"/>
      <protection locked="0"/>
    </xf>
    <xf numFmtId="49" fontId="8" fillId="4" borderId="14" xfId="0" applyNumberFormat="1" applyFont="1" applyFill="1" applyBorder="1" applyAlignment="1" applyProtection="1">
      <alignment horizontal="left" vertical="top" wrapText="1"/>
      <protection locked="0"/>
    </xf>
    <xf numFmtId="0" fontId="9" fillId="3" borderId="0" xfId="0" applyFont="1" applyFill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top" wrapText="1"/>
    </xf>
    <xf numFmtId="0" fontId="8" fillId="4" borderId="12" xfId="0" applyNumberFormat="1" applyFont="1" applyFill="1" applyBorder="1" applyAlignment="1" applyProtection="1">
      <alignment horizontal="left" vertical="top" wrapText="1"/>
      <protection locked="0"/>
    </xf>
    <xf numFmtId="0" fontId="8" fillId="4" borderId="13" xfId="0" applyNumberFormat="1" applyFont="1" applyFill="1" applyBorder="1" applyAlignment="1" applyProtection="1">
      <alignment horizontal="left" vertical="top" wrapText="1"/>
      <protection locked="0"/>
    </xf>
    <xf numFmtId="0" fontId="8" fillId="4" borderId="14" xfId="0" applyNumberFormat="1" applyFont="1" applyFill="1" applyBorder="1" applyAlignment="1" applyProtection="1">
      <alignment horizontal="left" vertical="top" wrapText="1"/>
      <protection locked="0"/>
    </xf>
    <xf numFmtId="0" fontId="8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4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Comma" xfId="1" builtinId="3"/>
    <cellStyle name="Normal" xfId="0" builtinId="0"/>
  </cellStyles>
  <dxfs count="151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ill>
        <patternFill patternType="lightUp">
          <fgColor rgb="FFC00000"/>
        </patternFill>
      </fill>
    </dxf>
    <dxf>
      <fill>
        <patternFill patternType="lightUp">
          <fgColor rgb="FFC00000"/>
        </patternFill>
      </fill>
    </dxf>
    <dxf>
      <fill>
        <patternFill patternType="lightUp">
          <fgColor rgb="FFC00000"/>
        </patternFill>
      </fill>
    </dxf>
    <dxf>
      <fill>
        <patternFill patternType="lightUp">
          <fgColor rgb="FFC00000"/>
        </patternFill>
      </fill>
    </dxf>
    <dxf>
      <fill>
        <patternFill patternType="lightUp">
          <fgColor rgb="FFC00000"/>
        </patternFill>
      </fill>
    </dxf>
    <dxf>
      <fill>
        <patternFill patternType="lightUp">
          <fgColor rgb="FFC00000"/>
          <bgColor theme="0" tint="-4.9989318521683403E-2"/>
        </patternFill>
      </fill>
    </dxf>
    <dxf>
      <fill>
        <patternFill patternType="lightUp">
          <fgColor rgb="FFC00000"/>
          <bgColor theme="0" tint="-4.9989318521683403E-2"/>
        </patternFill>
      </fill>
    </dxf>
    <dxf>
      <fill>
        <patternFill patternType="lightUp">
          <fgColor rgb="FFC00000"/>
          <bgColor theme="0" tint="-4.9989318521683403E-2"/>
        </patternFill>
      </fill>
    </dxf>
    <dxf>
      <fill>
        <patternFill patternType="lightUp">
          <fgColor rgb="FFC00000"/>
          <bgColor theme="0" tint="-4.9989318521683403E-2"/>
        </patternFill>
      </fill>
    </dxf>
    <dxf>
      <numFmt numFmtId="19" formatCode="m/d/yyyy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0" formatCode="General"/>
    </dxf>
    <dxf>
      <numFmt numFmtId="0" formatCode="General"/>
    </dxf>
    <dxf>
      <numFmt numFmtId="19" formatCode="m/d/yyyy"/>
    </dxf>
    <dxf>
      <numFmt numFmtId="0" formatCode="General"/>
    </dxf>
    <dxf>
      <numFmt numFmtId="0" formatCode="General"/>
    </dxf>
    <dxf>
      <numFmt numFmtId="0" formatCode="General"/>
    </dxf>
    <dxf>
      <numFmt numFmtId="30" formatCode="@"/>
    </dxf>
    <dxf>
      <numFmt numFmtId="30" formatCode="@"/>
    </dxf>
    <dxf>
      <numFmt numFmtId="0" formatCode="General"/>
    </dxf>
    <dxf>
      <numFmt numFmtId="0" formatCode="General"/>
    </dxf>
    <dxf>
      <numFmt numFmtId="0" formatCode="General"/>
    </dxf>
    <dxf>
      <numFmt numFmtId="19" formatCode="m/d/yyyy"/>
    </dxf>
    <dxf>
      <numFmt numFmtId="0" formatCode="General"/>
    </dxf>
    <dxf>
      <numFmt numFmtId="0" formatCode="General"/>
    </dxf>
    <dxf>
      <numFmt numFmtId="0" formatCode="General"/>
    </dxf>
    <dxf>
      <numFmt numFmtId="30" formatCode="@"/>
    </dxf>
    <dxf>
      <numFmt numFmtId="30" formatCode="@"/>
    </dxf>
    <dxf>
      <numFmt numFmtId="0" formatCode="General"/>
    </dxf>
    <dxf>
      <numFmt numFmtId="0" formatCode="General"/>
    </dxf>
    <dxf>
      <numFmt numFmtId="0" formatCode="General"/>
    </dxf>
    <dxf>
      <numFmt numFmtId="19" formatCode="m/d/yyyy"/>
    </dxf>
    <dxf>
      <numFmt numFmtId="0" formatCode="General"/>
    </dxf>
    <dxf>
      <numFmt numFmtId="0" formatCode="General"/>
    </dxf>
    <dxf>
      <numFmt numFmtId="0" formatCode="General"/>
    </dxf>
    <dxf>
      <numFmt numFmtId="30" formatCode="@"/>
    </dxf>
    <dxf>
      <numFmt numFmtId="30" formatCode="@"/>
    </dxf>
    <dxf>
      <numFmt numFmtId="0" formatCode="General"/>
    </dxf>
    <dxf>
      <numFmt numFmtId="0" formatCode="General"/>
    </dxf>
    <dxf>
      <numFmt numFmtId="0" formatCode="General"/>
    </dxf>
    <dxf>
      <numFmt numFmtId="19" formatCode="m/d/yyyy"/>
    </dxf>
    <dxf>
      <numFmt numFmtId="0" formatCode="General"/>
    </dxf>
    <dxf>
      <numFmt numFmtId="0" formatCode="General"/>
    </dxf>
    <dxf>
      <numFmt numFmtId="0" formatCode="General"/>
    </dxf>
    <dxf>
      <numFmt numFmtId="30" formatCode="@"/>
    </dxf>
    <dxf>
      <numFmt numFmtId="30" formatCode="@"/>
    </dxf>
    <dxf>
      <numFmt numFmtId="0" formatCode="General"/>
    </dxf>
    <dxf>
      <numFmt numFmtId="0" formatCode="General"/>
    </dxf>
    <dxf>
      <numFmt numFmtId="0" formatCode="General"/>
    </dxf>
    <dxf>
      <numFmt numFmtId="19" formatCode="m/d/yyyy"/>
    </dxf>
    <dxf>
      <numFmt numFmtId="0" formatCode="General"/>
    </dxf>
    <dxf>
      <numFmt numFmtId="0" formatCode="General"/>
    </dxf>
    <dxf>
      <numFmt numFmtId="0" formatCode="General"/>
    </dxf>
    <dxf>
      <numFmt numFmtId="30" formatCode="@"/>
    </dxf>
    <dxf>
      <numFmt numFmtId="30" formatCode="@"/>
    </dxf>
    <dxf>
      <numFmt numFmtId="0" formatCode="General"/>
    </dxf>
    <dxf>
      <numFmt numFmtId="0" formatCode="General"/>
    </dxf>
    <dxf>
      <numFmt numFmtId="0" formatCode="General"/>
    </dxf>
    <dxf>
      <numFmt numFmtId="19" formatCode="m/d/yyyy"/>
    </dxf>
    <dxf>
      <numFmt numFmtId="0" formatCode="General"/>
    </dxf>
    <dxf>
      <numFmt numFmtId="0" formatCode="General"/>
    </dxf>
    <dxf>
      <numFmt numFmtId="0" formatCode="General"/>
    </dxf>
    <dxf>
      <numFmt numFmtId="30" formatCode="@"/>
    </dxf>
    <dxf>
      <numFmt numFmtId="30" formatCode="@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30" formatCode="@"/>
    </dxf>
    <dxf>
      <numFmt numFmtId="30" formatCode="@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30" formatCode="@"/>
    </dxf>
    <dxf>
      <numFmt numFmtId="30" formatCode="@"/>
    </dxf>
    <dxf>
      <numFmt numFmtId="0" formatCode="General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64" formatCode="_(* #,##0_);_(* \(#,##0\);_(* &quot;-&quot;??_);_(@_)"/>
    </dxf>
    <dxf>
      <numFmt numFmtId="19" formatCode="m/d/yyyy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19" formatCode="m/d/yyyy"/>
    </dxf>
    <dxf>
      <numFmt numFmtId="30" formatCode="@"/>
    </dxf>
    <dxf>
      <numFmt numFmtId="30" formatCode="@"/>
    </dxf>
    <dxf>
      <numFmt numFmtId="30" formatCode="@"/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D88" lockText="1" noThreeD="1"/>
</file>

<file path=xl/ctrlProps/ctrlProp2.xml><?xml version="1.0" encoding="utf-8"?>
<formControlPr xmlns="http://schemas.microsoft.com/office/spreadsheetml/2009/9/main" objectType="CheckBox" fmlaLink="$N$88" lockText="1" noThreeD="1"/>
</file>

<file path=xl/ctrlProps/ctrlProp3.xml><?xml version="1.0" encoding="utf-8"?>
<formControlPr xmlns="http://schemas.microsoft.com/office/spreadsheetml/2009/9/main" objectType="CheckBox" fmlaLink="V88" lockText="1" noThreeD="1"/>
</file>

<file path=xl/ctrlProps/ctrlProp4.xml><?xml version="1.0" encoding="utf-8"?>
<formControlPr xmlns="http://schemas.microsoft.com/office/spreadsheetml/2009/9/main" objectType="CheckBox" fmlaLink="AF88" lockText="1" noThreeD="1"/>
</file>

<file path=xl/ctrlProps/ctrlProp5.xml><?xml version="1.0" encoding="utf-8"?>
<formControlPr xmlns="http://schemas.microsoft.com/office/spreadsheetml/2009/9/main" objectType="CheckBox" fmlaLink="D89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85725</xdr:colOff>
      <xdr:row>1</xdr:row>
      <xdr:rowOff>38100</xdr:rowOff>
    </xdr:from>
    <xdr:to>
      <xdr:col>16</xdr:col>
      <xdr:colOff>1650066</xdr:colOff>
      <xdr:row>1</xdr:row>
      <xdr:rowOff>267655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92425" y="247650"/>
          <a:ext cx="1564341" cy="22955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3" name="dCV" displayName="dCV" ref="A1:HF2" totalsRowShown="0" headerRowDxfId="150">
  <autoFilter ref="A1:HF2"/>
  <tableColumns count="214">
    <tableColumn id="1" name="Position applied for">
      <calculatedColumnFormula>PersonalInfo!K7</calculatedColumnFormula>
    </tableColumn>
    <tableColumn id="2" name="Code">
      <calculatedColumnFormula>PersonalInfo!W7</calculatedColumnFormula>
    </tableColumn>
    <tableColumn id="3" name="Location">
      <calculatedColumnFormula>PersonalInfo!AD7</calculatedColumnFormula>
    </tableColumn>
    <tableColumn id="4" name="Previous position applied">
      <calculatedColumnFormula>PersonalInfo!K9</calculatedColumnFormula>
    </tableColumn>
    <tableColumn id="5" name="Time_MM">
      <calculatedColumnFormula>PersonalInfo!X9</calculatedColumnFormula>
    </tableColumn>
    <tableColumn id="6" name="Time_DD">
      <calculatedColumnFormula>PersonalInfo!W9</calculatedColumnFormula>
    </tableColumn>
    <tableColumn id="7" name="Time_YY">
      <calculatedColumnFormula>PersonalInfo!Y9</calculatedColumnFormula>
    </tableColumn>
    <tableColumn id="194" name="TIME">
      <calculatedColumnFormula>DATE([Time_YY],[Time_MM],[Time_DD])</calculatedColumnFormula>
    </tableColumn>
    <tableColumn id="8" name="Test result">
      <calculatedColumnFormula>PersonalInfo!AD9</calculatedColumnFormula>
    </tableColumn>
    <tableColumn id="9" name="Full name_I">
      <calculatedColumnFormula>PersonalInfo!D13</calculatedColumnFormula>
    </tableColumn>
    <tableColumn id="10" name="Date of birth_MM">
      <calculatedColumnFormula>PersonalInfo!O13</calculatedColumnFormula>
    </tableColumn>
    <tableColumn id="11" name="Date of birth_dd">
      <calculatedColumnFormula>PersonalInfo!P13</calculatedColumnFormula>
    </tableColumn>
    <tableColumn id="12" name="Date of birth_YY">
      <calculatedColumnFormula>PersonalInfo!Q13</calculatedColumnFormula>
    </tableColumn>
    <tableColumn id="195" name="Date of birth" dataDxfId="149">
      <calculatedColumnFormula>DATE(M2,K2,L2)</calculatedColumnFormula>
    </tableColumn>
    <tableColumn id="13" name="Place of birth">
      <calculatedColumnFormula>PersonalInfo!T13</calculatedColumnFormula>
    </tableColumn>
    <tableColumn id="14" name="Sex">
      <calculatedColumnFormula>PersonalInfo!AA13</calculatedColumnFormula>
    </tableColumn>
    <tableColumn id="15" name="Height">
      <calculatedColumnFormula>PersonalInfo!AE13</calculatedColumnFormula>
    </tableColumn>
    <tableColumn id="16" name="Weight">
      <calculatedColumnFormula>PersonalInfo!AI13</calculatedColumnFormula>
    </tableColumn>
    <tableColumn id="17" name="Permanent Address" dataDxfId="148">
      <calculatedColumnFormula>PersonalInfo!D15</calculatedColumnFormula>
    </tableColumn>
    <tableColumn id="18" name="Current residential place" dataDxfId="147">
      <calculatedColumnFormula>PersonalInfo!D17</calculatedColumnFormula>
    </tableColumn>
    <tableColumn id="19" name="Personal ID/passport number" dataDxfId="146">
      <calculatedColumnFormula>PersonalInfo!D19</calculatedColumnFormula>
    </tableColumn>
    <tableColumn id="20" name="Issued by">
      <calculatedColumnFormula>PersonalInfo!O19</calculatedColumnFormula>
    </tableColumn>
    <tableColumn id="21" name="Date_ID_MM">
      <calculatedColumnFormula>PersonalInfo!W19</calculatedColumnFormula>
    </tableColumn>
    <tableColumn id="22" name="Date_ID-dd">
      <calculatedColumnFormula>PersonalInfo!X19</calculatedColumnFormula>
    </tableColumn>
    <tableColumn id="23" name="Date_ID-yy">
      <calculatedColumnFormula>PersonalInfo!Y19</calculatedColumnFormula>
    </tableColumn>
    <tableColumn id="196" name="Date_ID" dataDxfId="145">
      <calculatedColumnFormula>DATE(Y2,W2,X2)</calculatedColumnFormula>
    </tableColumn>
    <tableColumn id="24" name="Nationality">
      <calculatedColumnFormula>PersonalInfo!AB19</calculatedColumnFormula>
    </tableColumn>
    <tableColumn id="25" name="Marital status">
      <calculatedColumnFormula>PersonalInfo!AH19</calculatedColumnFormula>
    </tableColumn>
    <tableColumn id="26" name="Mobile_I" dataDxfId="144">
      <calculatedColumnFormula>PersonalInfo!K21</calculatedColumnFormula>
    </tableColumn>
    <tableColumn id="27" name="Telephone_I" dataDxfId="143">
      <calculatedColumnFormula>PersonalInfo!R21</calculatedColumnFormula>
    </tableColumn>
    <tableColumn id="28" name="email_I">
      <calculatedColumnFormula>PersonalInfo!Y21</calculatedColumnFormula>
    </tableColumn>
    <tableColumn id="29" name="Homepage">
      <calculatedColumnFormula>PersonalInfo!K23</calculatedColumnFormula>
    </tableColumn>
    <tableColumn id="30" name="In case of emergency" dataDxfId="142">
      <calculatedColumnFormula>PersonalInfo!D25</calculatedColumnFormula>
    </tableColumn>
    <tableColumn id="31" name="Mobile_E" dataDxfId="141">
      <calculatedColumnFormula>PersonalInfo!R25</calculatedColumnFormula>
    </tableColumn>
    <tableColumn id="32" name="Telephone_E" dataDxfId="140">
      <calculatedColumnFormula>PersonalInfo!R25</calculatedColumnFormula>
    </tableColumn>
    <tableColumn id="33" name="Telephone_E2" dataDxfId="139">
      <calculatedColumnFormula>PersonalInfo!Y25</calculatedColumnFormula>
    </tableColumn>
    <tableColumn id="34" name="Relationship_E" dataDxfId="138">
      <calculatedColumnFormula>PersonalInfo!AF25</calculatedColumnFormula>
    </tableColumn>
    <tableColumn id="35" name="Address_E" dataDxfId="137">
      <calculatedColumnFormula>PersonalInfo!D27</calculatedColumnFormula>
    </tableColumn>
    <tableColumn id="36" name="Expected date to be on board MM">
      <calculatedColumnFormula>PersonalInfo!D29</calculatedColumnFormula>
    </tableColumn>
    <tableColumn id="37" name="Expected date to be on board-dd">
      <calculatedColumnFormula>PersonalInfo!E29</calculatedColumnFormula>
    </tableColumn>
    <tableColumn id="38" name="Expected date to be on board-yy">
      <calculatedColumnFormula>PersonalInfo!F29</calculatedColumnFormula>
    </tableColumn>
    <tableColumn id="197" name="Expected date" dataDxfId="136">
      <calculatedColumnFormula>DATE(AO2,AM2,AN2)</calculatedColumnFormula>
    </tableColumn>
    <tableColumn id="213" name="Salary Expected" dataDxfId="135" dataCellStyle="Comma">
      <calculatedColumnFormula>PersonalInfo!N29</calculatedColumnFormula>
    </tableColumn>
    <tableColumn id="39" name="Time1-mm">
      <calculatedColumnFormula>PersonalInfo!$D47</calculatedColumnFormula>
    </tableColumn>
    <tableColumn id="40" name="Time1-dd">
      <calculatedColumnFormula>PersonalInfo!$E47</calculatedColumnFormula>
    </tableColumn>
    <tableColumn id="41" name="Time1-yy">
      <calculatedColumnFormula>PersonalInfo!$F47</calculatedColumnFormula>
    </tableColumn>
    <tableColumn id="198" name="Time1" dataDxfId="134">
      <calculatedColumnFormula>DATE(AT2,AR2,AS2)</calculatedColumnFormula>
    </tableColumn>
    <tableColumn id="42" name="Time2-mm">
      <calculatedColumnFormula>PersonalInfo!$D48</calculatedColumnFormula>
    </tableColumn>
    <tableColumn id="43" name="Time2-dd">
      <calculatedColumnFormula>PersonalInfo!$E48</calculatedColumnFormula>
    </tableColumn>
    <tableColumn id="44" name="Time2-yy">
      <calculatedColumnFormula>PersonalInfo!$F48</calculatedColumnFormula>
    </tableColumn>
    <tableColumn id="199" name="Time2" dataDxfId="133">
      <calculatedColumnFormula>DATE(AX2,AV2,AW2)</calculatedColumnFormula>
    </tableColumn>
    <tableColumn id="45" name="Time3-mm">
      <calculatedColumnFormula>PersonalInfo!$D49</calculatedColumnFormula>
    </tableColumn>
    <tableColumn id="46" name="Time3-dd">
      <calculatedColumnFormula>PersonalInfo!$E49</calculatedColumnFormula>
    </tableColumn>
    <tableColumn id="47" name="Time3-yy">
      <calculatedColumnFormula>PersonalInfo!$F49</calculatedColumnFormula>
    </tableColumn>
    <tableColumn id="200" name="Time3" dataDxfId="132">
      <calculatedColumnFormula>DATE(BB2,AZ2,BA2)</calculatedColumnFormula>
    </tableColumn>
    <tableColumn id="48" name="Time4-mm">
      <calculatedColumnFormula>PersonalInfo!$D50</calculatedColumnFormula>
    </tableColumn>
    <tableColumn id="49" name="Time4-dd">
      <calculatedColumnFormula>PersonalInfo!$E50</calculatedColumnFormula>
    </tableColumn>
    <tableColumn id="50" name="Time4-yy">
      <calculatedColumnFormula>PersonalInfo!$F50</calculatedColumnFormula>
    </tableColumn>
    <tableColumn id="201" name="Time4" dataDxfId="131">
      <calculatedColumnFormula>DATE(BF2,BD2,BE2)</calculatedColumnFormula>
    </tableColumn>
    <tableColumn id="51" name="Time5-mm">
      <calculatedColumnFormula>PersonalInfo!$D51</calculatedColumnFormula>
    </tableColumn>
    <tableColumn id="52" name="Time5-dd">
      <calculatedColumnFormula>PersonalInfo!$E51</calculatedColumnFormula>
    </tableColumn>
    <tableColumn id="53" name="Time5-yy">
      <calculatedColumnFormula>PersonalInfo!$F51</calculatedColumnFormula>
    </tableColumn>
    <tableColumn id="202" name="Time5" dataDxfId="130">
      <calculatedColumnFormula>DATE(BJ2,BH2,BI2)</calculatedColumnFormula>
    </tableColumn>
    <tableColumn id="54" name="Name of company 1" dataDxfId="129">
      <calculatedColumnFormula>PersonalInfo!$I47</calculatedColumnFormula>
    </tableColumn>
    <tableColumn id="55" name="Name of company 2" dataDxfId="128">
      <calculatedColumnFormula>PersonalInfo!$I48</calculatedColumnFormula>
    </tableColumn>
    <tableColumn id="56" name="Name of company 3" dataDxfId="127">
      <calculatedColumnFormula>PersonalInfo!$I49</calculatedColumnFormula>
    </tableColumn>
    <tableColumn id="57" name="Name of company 4" dataDxfId="126">
      <calculatedColumnFormula>PersonalInfo!$I50</calculatedColumnFormula>
    </tableColumn>
    <tableColumn id="58" name="Name of company 5" dataDxfId="125">
      <calculatedColumnFormula>PersonalInfo!$I51</calculatedColumnFormula>
    </tableColumn>
    <tableColumn id="59" name="Position_W 1" dataDxfId="124">
      <calculatedColumnFormula>PersonalInfo!$R47</calculatedColumnFormula>
    </tableColumn>
    <tableColumn id="60" name="Position_W 2" dataDxfId="123">
      <calculatedColumnFormula>PersonalInfo!$R48</calculatedColumnFormula>
    </tableColumn>
    <tableColumn id="61" name="Position_W 3" dataDxfId="122">
      <calculatedColumnFormula>PersonalInfo!$R49</calculatedColumnFormula>
    </tableColumn>
    <tableColumn id="62" name="Position_W 4" dataDxfId="121">
      <calculatedColumnFormula>PersonalInfo!$R50</calculatedColumnFormula>
    </tableColumn>
    <tableColumn id="63" name="Position_W 5" dataDxfId="120">
      <calculatedColumnFormula>PersonalInfo!$R51</calculatedColumnFormula>
    </tableColumn>
    <tableColumn id="64" name="Salary level 1" dataDxfId="119">
      <calculatedColumnFormula>PersonalInfo!$X47</calculatedColumnFormula>
    </tableColumn>
    <tableColumn id="65" name="Salary level 2" dataDxfId="118">
      <calculatedColumnFormula>PersonalInfo!$X48</calculatedColumnFormula>
    </tableColumn>
    <tableColumn id="66" name="Salary level 3" dataDxfId="117">
      <calculatedColumnFormula>PersonalInfo!$X49</calculatedColumnFormula>
    </tableColumn>
    <tableColumn id="67" name="Salary level 4" dataDxfId="116">
      <calculatedColumnFormula>PersonalInfo!$X50</calculatedColumnFormula>
    </tableColumn>
    <tableColumn id="68" name="Salary level 5" dataDxfId="115">
      <calculatedColumnFormula>PersonalInfo!$X51</calculatedColumnFormula>
    </tableColumn>
    <tableColumn id="69" name="Reason for resignation 1" dataDxfId="114">
      <calculatedColumnFormula>PersonalInfo!$AB47</calculatedColumnFormula>
    </tableColumn>
    <tableColumn id="70" name="Reason for resignation 2" dataDxfId="113">
      <calculatedColumnFormula>PersonalInfo!$AB48</calculatedColumnFormula>
    </tableColumn>
    <tableColumn id="71" name="Reason for resignation 3" dataDxfId="112">
      <calculatedColumnFormula>PersonalInfo!$AB49</calculatedColumnFormula>
    </tableColumn>
    <tableColumn id="72" name="Reason for resignation 4" dataDxfId="111">
      <calculatedColumnFormula>PersonalInfo!$AB50</calculatedColumnFormula>
    </tableColumn>
    <tableColumn id="73" name="Reason for resignation 5" dataDxfId="110">
      <calculatedColumnFormula>PersonalInfo!$AB51</calculatedColumnFormula>
    </tableColumn>
    <tableColumn id="74" name="Description for 1" dataDxfId="109">
      <calculatedColumnFormula>PersonalInfo!D56</calculatedColumnFormula>
    </tableColumn>
    <tableColumn id="75" name="Description 1">
      <calculatedColumnFormula>PersonalInfo!I56</calculatedColumnFormula>
    </tableColumn>
    <tableColumn id="76" name="Description for 2" dataDxfId="108">
      <calculatedColumnFormula>PersonalInfo!D59</calculatedColumnFormula>
    </tableColumn>
    <tableColumn id="77" name="Description 2">
      <calculatedColumnFormula>PersonalInfo!I59</calculatedColumnFormula>
    </tableColumn>
    <tableColumn id="78" name="Description for 3" dataDxfId="107">
      <calculatedColumnFormula>PersonalInfo!D62</calculatedColumnFormula>
    </tableColumn>
    <tableColumn id="79" name="Description 3">
      <calculatedColumnFormula>PersonalInfo!I62</calculatedColumnFormula>
    </tableColumn>
    <tableColumn id="80" name="Description for 4" dataDxfId="106">
      <calculatedColumnFormula>PersonalInfo!D65</calculatedColumnFormula>
    </tableColumn>
    <tableColumn id="81" name="Description 4">
      <calculatedColumnFormula>PersonalInfo!I65</calculatedColumnFormula>
    </tableColumn>
    <tableColumn id="82" name="Description for 5" dataDxfId="105">
      <calculatedColumnFormula>PersonalInfo!D68</calculatedColumnFormula>
    </tableColumn>
    <tableColumn id="83" name="Description 5">
      <calculatedColumnFormula>PersonalInfo!I68</calculatedColumnFormula>
    </tableColumn>
    <tableColumn id="84" name="Certificate 1" dataDxfId="104">
      <calculatedColumnFormula>PersonalInfo!$D33</calculatedColumnFormula>
    </tableColumn>
    <tableColumn id="85" name="Name of School 1" dataDxfId="103">
      <calculatedColumnFormula>PersonalInfo!$K33</calculatedColumnFormula>
    </tableColumn>
    <tableColumn id="86" name="Majority 1" dataDxfId="102">
      <calculatedColumnFormula>PersonalInfo!$S33</calculatedColumnFormula>
    </tableColumn>
    <tableColumn id="87" name="Time_Q 1-mm" dataDxfId="101">
      <calculatedColumnFormula>PersonalInfo!$Z33</calculatedColumnFormula>
    </tableColumn>
    <tableColumn id="88" name="Time_Q 1-dd" dataDxfId="100">
      <calculatedColumnFormula>PersonalInfo!$AA33</calculatedColumnFormula>
    </tableColumn>
    <tableColumn id="89" name="Time_Q 1-yy" dataDxfId="99">
      <calculatedColumnFormula>PersonalInfo!$AB33</calculatedColumnFormula>
    </tableColumn>
    <tableColumn id="203" name="Time_Q 1" dataDxfId="98">
      <calculatedColumnFormula>DATE([Time_Q 1-yy],[Time_Q 1-mm],[Time_Q 1-dd])</calculatedColumnFormula>
    </tableColumn>
    <tableColumn id="90" name="Classify 1" dataDxfId="97">
      <calculatedColumnFormula>PersonalInfo!$AE33</calculatedColumnFormula>
    </tableColumn>
    <tableColumn id="91" name="Average points 1" dataDxfId="96">
      <calculatedColumnFormula>PersonalInfo!$AI33</calculatedColumnFormula>
    </tableColumn>
    <tableColumn id="92" name="Certificate 2" dataDxfId="95">
      <calculatedColumnFormula>PersonalInfo!$D34</calculatedColumnFormula>
    </tableColumn>
    <tableColumn id="93" name="Name of School 2" dataDxfId="94">
      <calculatedColumnFormula>PersonalInfo!$K34</calculatedColumnFormula>
    </tableColumn>
    <tableColumn id="94" name="Majority 2" dataDxfId="93">
      <calculatedColumnFormula>PersonalInfo!$S34</calculatedColumnFormula>
    </tableColumn>
    <tableColumn id="95" name="Time_Q 2-mm" dataDxfId="92">
      <calculatedColumnFormula>PersonalInfo!$Z34</calculatedColumnFormula>
    </tableColumn>
    <tableColumn id="96" name="Time_Q 2-dd" dataDxfId="91">
      <calculatedColumnFormula>PersonalInfo!$AA34</calculatedColumnFormula>
    </tableColumn>
    <tableColumn id="97" name="Time_Q 2-yy" dataDxfId="90">
      <calculatedColumnFormula>PersonalInfo!$AB34</calculatedColumnFormula>
    </tableColumn>
    <tableColumn id="204" name="Time_Q 2" dataDxfId="89">
      <calculatedColumnFormula>DATE(DD2,DB2,DC2)</calculatedColumnFormula>
    </tableColumn>
    <tableColumn id="98" name="Classify 2" dataDxfId="88">
      <calculatedColumnFormula>PersonalInfo!$AE34</calculatedColumnFormula>
    </tableColumn>
    <tableColumn id="99" name="Average points 2" dataDxfId="87">
      <calculatedColumnFormula>PersonalInfo!$AI34</calculatedColumnFormula>
    </tableColumn>
    <tableColumn id="100" name="Certificate 3" dataDxfId="86">
      <calculatedColumnFormula>PersonalInfo!$D35</calculatedColumnFormula>
    </tableColumn>
    <tableColumn id="101" name="Name of School 3" dataDxfId="85">
      <calculatedColumnFormula>PersonalInfo!$K35</calculatedColumnFormula>
    </tableColumn>
    <tableColumn id="102" name="Majority 3" dataDxfId="84">
      <calculatedColumnFormula>PersonalInfo!$S35</calculatedColumnFormula>
    </tableColumn>
    <tableColumn id="103" name="Time_Q 3-mm" dataDxfId="83">
      <calculatedColumnFormula>PersonalInfo!$Z35</calculatedColumnFormula>
    </tableColumn>
    <tableColumn id="104" name="Time_Q 3-dd" dataDxfId="82">
      <calculatedColumnFormula>PersonalInfo!$AA35</calculatedColumnFormula>
    </tableColumn>
    <tableColumn id="105" name="Time_Q 3-yy" dataDxfId="81">
      <calculatedColumnFormula>PersonalInfo!$AB35</calculatedColumnFormula>
    </tableColumn>
    <tableColumn id="205" name="Time_Q 3" dataDxfId="80">
      <calculatedColumnFormula>DATE(DM2,DK2,DL2)</calculatedColumnFormula>
    </tableColumn>
    <tableColumn id="106" name="Classify 3" dataDxfId="79">
      <calculatedColumnFormula>PersonalInfo!$AE35</calculatedColumnFormula>
    </tableColumn>
    <tableColumn id="107" name="Average points 3" dataDxfId="78">
      <calculatedColumnFormula>PersonalInfo!$AI35</calculatedColumnFormula>
    </tableColumn>
    <tableColumn id="108" name="Certificate 4" dataDxfId="77">
      <calculatedColumnFormula>PersonalInfo!$D36</calculatedColumnFormula>
    </tableColumn>
    <tableColumn id="109" name="Name of School 4" dataDxfId="76">
      <calculatedColumnFormula>PersonalInfo!$K36</calculatedColumnFormula>
    </tableColumn>
    <tableColumn id="110" name="Majority 4" dataDxfId="75">
      <calculatedColumnFormula>PersonalInfo!$S36</calculatedColumnFormula>
    </tableColumn>
    <tableColumn id="111" name="Time_Q 4-mm" dataDxfId="74">
      <calculatedColumnFormula>PersonalInfo!$Z36</calculatedColumnFormula>
    </tableColumn>
    <tableColumn id="112" name="Time_Q 4-dd" dataDxfId="73">
      <calculatedColumnFormula>PersonalInfo!$AA36</calculatedColumnFormula>
    </tableColumn>
    <tableColumn id="113" name="Time_Q 4-yy" dataDxfId="72">
      <calculatedColumnFormula>PersonalInfo!$AB36</calculatedColumnFormula>
    </tableColumn>
    <tableColumn id="206" name="Time_Q 4" dataDxfId="71">
      <calculatedColumnFormula>DATE(DV2,DT2,DU2)</calculatedColumnFormula>
    </tableColumn>
    <tableColumn id="114" name="Classify 4" dataDxfId="70">
      <calculatedColumnFormula>PersonalInfo!$AE36</calculatedColumnFormula>
    </tableColumn>
    <tableColumn id="115" name="Average points 4" dataDxfId="69">
      <calculatedColumnFormula>PersonalInfo!$AI36</calculatedColumnFormula>
    </tableColumn>
    <tableColumn id="116" name="Certificate 5" dataDxfId="68">
      <calculatedColumnFormula>PersonalInfo!$D37</calculatedColumnFormula>
    </tableColumn>
    <tableColumn id="117" name="Name of School 5" dataDxfId="67">
      <calculatedColumnFormula>PersonalInfo!$K37</calculatedColumnFormula>
    </tableColumn>
    <tableColumn id="118" name="Majority 5" dataDxfId="66">
      <calculatedColumnFormula>PersonalInfo!$S37</calculatedColumnFormula>
    </tableColumn>
    <tableColumn id="119" name="Time_Q 5-mm" dataDxfId="65">
      <calculatedColumnFormula>PersonalInfo!$Z37</calculatedColumnFormula>
    </tableColumn>
    <tableColumn id="120" name="Time_Q 5-dd" dataDxfId="64">
      <calculatedColumnFormula>PersonalInfo!$AA37</calculatedColumnFormula>
    </tableColumn>
    <tableColumn id="121" name="Time_Q 5-yy" dataDxfId="63">
      <calculatedColumnFormula>PersonalInfo!$AB37</calculatedColumnFormula>
    </tableColumn>
    <tableColumn id="207" name="Time_Q 5" dataDxfId="62">
      <calculatedColumnFormula>DATE(EE2,EC2,ED2)</calculatedColumnFormula>
    </tableColumn>
    <tableColumn id="122" name="Classify 5" dataDxfId="61">
      <calculatedColumnFormula>PersonalInfo!$AE37</calculatedColumnFormula>
    </tableColumn>
    <tableColumn id="123" name="Average points 5" dataDxfId="60">
      <calculatedColumnFormula>PersonalInfo!$AI37</calculatedColumnFormula>
    </tableColumn>
    <tableColumn id="124" name="Certificate 6" dataDxfId="59">
      <calculatedColumnFormula>PersonalInfo!$D38</calculatedColumnFormula>
    </tableColumn>
    <tableColumn id="125" name="Name of School 6" dataDxfId="58">
      <calculatedColumnFormula>PersonalInfo!$K38</calculatedColumnFormula>
    </tableColumn>
    <tableColumn id="126" name="Majority 6" dataDxfId="57">
      <calculatedColumnFormula>PersonalInfo!$S38</calculatedColumnFormula>
    </tableColumn>
    <tableColumn id="127" name="Time_Q 6-mm" dataDxfId="56">
      <calculatedColumnFormula>PersonalInfo!$Z38</calculatedColumnFormula>
    </tableColumn>
    <tableColumn id="128" name="Time_Q 6-dd" dataDxfId="55">
      <calculatedColumnFormula>PersonalInfo!$AA38</calculatedColumnFormula>
    </tableColumn>
    <tableColumn id="129" name="Time_Q 6-yy" dataDxfId="54">
      <calculatedColumnFormula>PersonalInfo!$AB38</calculatedColumnFormula>
    </tableColumn>
    <tableColumn id="208" name="Time_Q 6" dataDxfId="53">
      <calculatedColumnFormula>DATE(EN2,EL2,EM2)</calculatedColumnFormula>
    </tableColumn>
    <tableColumn id="130" name="Classify 6" dataDxfId="52">
      <calculatedColumnFormula>PersonalInfo!$AE38</calculatedColumnFormula>
    </tableColumn>
    <tableColumn id="131" name="Average points 6" dataDxfId="51">
      <calculatedColumnFormula>PersonalInfo!$AI38</calculatedColumnFormula>
    </tableColumn>
    <tableColumn id="132" name="Certificate 7" dataDxfId="50">
      <calculatedColumnFormula>PersonalInfo!$D39</calculatedColumnFormula>
    </tableColumn>
    <tableColumn id="133" name="Name of School 7" dataDxfId="49">
      <calculatedColumnFormula>PersonalInfo!$K39</calculatedColumnFormula>
    </tableColumn>
    <tableColumn id="134" name="Majority 7" dataDxfId="48">
      <calculatedColumnFormula>PersonalInfo!$S39</calculatedColumnFormula>
    </tableColumn>
    <tableColumn id="135" name="Time_Q 7-mm" dataDxfId="47">
      <calculatedColumnFormula>PersonalInfo!$Z39</calculatedColumnFormula>
    </tableColumn>
    <tableColumn id="136" name="Time_Q 7-dd" dataDxfId="46">
      <calculatedColumnFormula>PersonalInfo!$AA39</calculatedColumnFormula>
    </tableColumn>
    <tableColumn id="137" name="Time_Q 7-yy" dataDxfId="45">
      <calculatedColumnFormula>PersonalInfo!$AB39</calculatedColumnFormula>
    </tableColumn>
    <tableColumn id="209" name="Time_Q 7" dataDxfId="44">
      <calculatedColumnFormula>DATE(EW2,EU2,EV2)</calculatedColumnFormula>
    </tableColumn>
    <tableColumn id="138" name="Classify 7" dataDxfId="43">
      <calculatedColumnFormula>PersonalInfo!$AE39</calculatedColumnFormula>
    </tableColumn>
    <tableColumn id="139" name="Average points 7" dataDxfId="42">
      <calculatedColumnFormula>PersonalInfo!$AI39</calculatedColumnFormula>
    </tableColumn>
    <tableColumn id="140" name="Certificate 8" dataDxfId="41">
      <calculatedColumnFormula>PersonalInfo!$D40</calculatedColumnFormula>
    </tableColumn>
    <tableColumn id="141" name="Name of School 8" dataDxfId="40">
      <calculatedColumnFormula>PersonalInfo!$K40</calculatedColumnFormula>
    </tableColumn>
    <tableColumn id="142" name="Majority 8" dataDxfId="39">
      <calculatedColumnFormula>PersonalInfo!$S40</calculatedColumnFormula>
    </tableColumn>
    <tableColumn id="143" name="Time_Q 8-mm" dataDxfId="38">
      <calculatedColumnFormula>PersonalInfo!$Z40</calculatedColumnFormula>
    </tableColumn>
    <tableColumn id="144" name="Time_Q 8-dd" dataDxfId="37">
      <calculatedColumnFormula>PersonalInfo!$AA40</calculatedColumnFormula>
    </tableColumn>
    <tableColumn id="145" name="Time_Q 8-yy" dataDxfId="36">
      <calculatedColumnFormula>PersonalInfo!$AB40</calculatedColumnFormula>
    </tableColumn>
    <tableColumn id="210" name="Time_Q 8" dataDxfId="35">
      <calculatedColumnFormula>DATE(FF2,FD2,FE2)</calculatedColumnFormula>
    </tableColumn>
    <tableColumn id="146" name="Classify 8" dataDxfId="34">
      <calculatedColumnFormula>PersonalInfo!$AE40</calculatedColumnFormula>
    </tableColumn>
    <tableColumn id="147" name="Average points 8" dataDxfId="33">
      <calculatedColumnFormula>PersonalInfo!$AI40</calculatedColumnFormula>
    </tableColumn>
    <tableColumn id="148" name="Toeic">
      <calculatedColumnFormula>PersonalInfo!K42</calculatedColumnFormula>
    </tableColumn>
    <tableColumn id="149" name="Toefl">
      <calculatedColumnFormula>PersonalInfo!P42</calculatedColumnFormula>
    </tableColumn>
    <tableColumn id="150" name="ielts">
      <calculatedColumnFormula>PersonalInfo!U42</calculatedColumnFormula>
    </tableColumn>
    <tableColumn id="151" name="Other Language">
      <calculatedColumnFormula>PersonalInfo!Z42</calculatedColumnFormula>
    </tableColumn>
    <tableColumn id="152" name="PLAN FOR CAREER" dataDxfId="32">
      <calculatedColumnFormula>PersonalInfo!D75</calculatedColumnFormula>
    </tableColumn>
    <tableColumn id="153" name="SPECIAL CHARACTERISTICS" dataDxfId="31">
      <calculatedColumnFormula>PersonalInfo!D79</calculatedColumnFormula>
    </tableColumn>
    <tableColumn id="154" name="COMMEND AND REWARD" dataDxfId="30">
      <calculatedColumnFormula>PersonalInfo!D83</calculatedColumnFormula>
    </tableColumn>
    <tableColumn id="155" name="DISCIPLINE" dataDxfId="29">
      <calculatedColumnFormula>PersonalInfo!D85</calculatedColumnFormula>
    </tableColumn>
    <tableColumn id="156" name="Techcombank Website">
      <calculatedColumnFormula>PersonalInfo!D88</calculatedColumnFormula>
    </tableColumn>
    <tableColumn id="157" name="Written newspaper">
      <calculatedColumnFormula>PersonalInfo!N88</calculatedColumnFormula>
    </tableColumn>
    <tableColumn id="158" name="Relations">
      <calculatedColumnFormula>PersonalInfo!V88</calculatedColumnFormula>
    </tableColumn>
    <tableColumn id="159" name="Báo điện tử">
      <calculatedColumnFormula>PersonalInfo!AF88</calculatedColumnFormula>
    </tableColumn>
    <tableColumn id="160" name="Others (in detail):" dataDxfId="28">
      <calculatedColumnFormula>PersonalInfo!J89</calculatedColumnFormula>
    </tableColumn>
    <tableColumn id="161" name="Full name_R 1">
      <calculatedColumnFormula>PersonalInfo!$D93</calculatedColumnFormula>
    </tableColumn>
    <tableColumn id="162" name="Position_R 1">
      <calculatedColumnFormula>PersonalInfo!$M93</calculatedColumnFormula>
    </tableColumn>
    <tableColumn id="163" name="Company_R 1">
      <calculatedColumnFormula>PersonalInfo!$S93</calculatedColumnFormula>
    </tableColumn>
    <tableColumn id="164" name="Relationship_R 1">
      <calculatedColumnFormula>PersonalInfo!$AA93</calculatedColumnFormula>
    </tableColumn>
    <tableColumn id="165" name="Tel_R 1" dataDxfId="27">
      <calculatedColumnFormula>PersonalInfo!$AG93</calculatedColumnFormula>
    </tableColumn>
    <tableColumn id="166" name="Full name_R 2">
      <calculatedColumnFormula>PersonalInfo!$D94</calculatedColumnFormula>
    </tableColumn>
    <tableColumn id="167" name="Position_R 2">
      <calculatedColumnFormula>PersonalInfo!$M94</calculatedColumnFormula>
    </tableColumn>
    <tableColumn id="168" name="Company_R 2">
      <calculatedColumnFormula>PersonalInfo!$S94</calculatedColumnFormula>
    </tableColumn>
    <tableColumn id="169" name="Relationship_R 2">
      <calculatedColumnFormula>PersonalInfo!$AA94</calculatedColumnFormula>
    </tableColumn>
    <tableColumn id="170" name="Tel_R 2" dataDxfId="26">
      <calculatedColumnFormula>PersonalInfo!$AG94</calculatedColumnFormula>
    </tableColumn>
    <tableColumn id="171" name="Full name_t 1">
      <calculatedColumnFormula>PersonalInfo!$D98</calculatedColumnFormula>
    </tableColumn>
    <tableColumn id="172" name="Position_t 1">
      <calculatedColumnFormula>PersonalInfo!$M98</calculatedColumnFormula>
    </tableColumn>
    <tableColumn id="173" name="Company_t 1">
      <calculatedColumnFormula>PersonalInfo!$S98</calculatedColumnFormula>
    </tableColumn>
    <tableColumn id="174" name="Relationship_t 1">
      <calculatedColumnFormula>PersonalInfo!$AA98</calculatedColumnFormula>
    </tableColumn>
    <tableColumn id="175" name="Tel_t 1" dataDxfId="25">
      <calculatedColumnFormula>PersonalInfo!$AG98</calculatedColumnFormula>
    </tableColumn>
    <tableColumn id="176" name="Full name_t 2">
      <calculatedColumnFormula>PersonalInfo!$D99</calculatedColumnFormula>
    </tableColumn>
    <tableColumn id="177" name="Position_t 2">
      <calculatedColumnFormula>PersonalInfo!$M99</calculatedColumnFormula>
    </tableColumn>
    <tableColumn id="178" name="Company_t 2">
      <calculatedColumnFormula>PersonalInfo!$S99</calculatedColumnFormula>
    </tableColumn>
    <tableColumn id="179" name="Relationship_t 2">
      <calculatedColumnFormula>PersonalInfo!$AA99</calculatedColumnFormula>
    </tableColumn>
    <tableColumn id="180" name="Tel_t 2" dataDxfId="24">
      <calculatedColumnFormula>PersonalInfo!$AG99</calculatedColumnFormula>
    </tableColumn>
    <tableColumn id="181" name="Full name_O 1">
      <calculatedColumnFormula>PersonalInfo!$D103</calculatedColumnFormula>
    </tableColumn>
    <tableColumn id="182" name="Position_O 1">
      <calculatedColumnFormula>PersonalInfo!$M103</calculatedColumnFormula>
    </tableColumn>
    <tableColumn id="183" name="Company_O 1">
      <calculatedColumnFormula>PersonalInfo!$S103</calculatedColumnFormula>
    </tableColumn>
    <tableColumn id="184" name="Relationship_O 1">
      <calculatedColumnFormula>PersonalInfo!$AA103</calculatedColumnFormula>
    </tableColumn>
    <tableColumn id="185" name="Tel_O 1" dataDxfId="23">
      <calculatedColumnFormula>PersonalInfo!$AG103</calculatedColumnFormula>
    </tableColumn>
    <tableColumn id="186" name="Full name_O 2">
      <calculatedColumnFormula>PersonalInfo!$D104</calculatedColumnFormula>
    </tableColumn>
    <tableColumn id="187" name="Position_O 2">
      <calculatedColumnFormula>PersonalInfo!$M104</calculatedColumnFormula>
    </tableColumn>
    <tableColumn id="188" name="Company_O 2">
      <calculatedColumnFormula>PersonalInfo!$S104</calculatedColumnFormula>
    </tableColumn>
    <tableColumn id="189" name="Relationship_O 2">
      <calculatedColumnFormula>PersonalInfo!$AA104</calculatedColumnFormula>
    </tableColumn>
    <tableColumn id="190" name="Tel_O 2" dataDxfId="22">
      <calculatedColumnFormula>PersonalInfo!$AG104</calculatedColumnFormula>
    </tableColumn>
    <tableColumn id="191" name="Input date-mm">
      <calculatedColumnFormula>PersonalInfo!T108</calculatedColumnFormula>
    </tableColumn>
    <tableColumn id="192" name="Input date dd">
      <calculatedColumnFormula>PersonalInfo!U108</calculatedColumnFormula>
    </tableColumn>
    <tableColumn id="193" name="Input date yy">
      <calculatedColumnFormula>PersonalInfo!V108</calculatedColumnFormula>
    </tableColumn>
    <tableColumn id="211" name="Input date" dataDxfId="21">
      <calculatedColumnFormula>DATE(HC2,HA2,HB2)</calculatedColumnFormula>
    </tableColumn>
    <tableColumn id="212" name="Recruiter">
      <calculatedColumnFormula>PersonalInfo!F110</calculatedColumnFormula>
    </tableColumn>
    <tableColumn id="214" name="Source">
      <calculatedColumnFormula>PersonalInfo!AE113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dtrans" displayName="dtrans" ref="A2:E115" totalsRowShown="0">
  <autoFilter ref="A2:E115"/>
  <tableColumns count="5">
    <tableColumn id="2" name="ID"/>
    <tableColumn id="4" name="English"/>
    <tableColumn id="3" name="Tiếng Việt"/>
    <tableColumn id="1" name="Cat"/>
    <tableColumn id="5" name="dbInput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dTime" displayName="dTime" ref="G2:I68" totalsRowShown="0">
  <autoFilter ref="G2:I68"/>
  <tableColumns count="3">
    <tableColumn id="1" name="MM"/>
    <tableColumn id="2" name="DD"/>
    <tableColumn id="3" name="YYY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K2:K18" totalsRowShown="0">
  <autoFilter ref="K2:K18"/>
  <tableColumns count="1">
    <tableColumn id="1" name="MM">
      <calculatedColumnFormula>IF(K2&lt;12,K2+1,1)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M2:M37" totalsRowShown="0">
  <autoFilter ref="M2:M37"/>
  <tableColumns count="1">
    <tableColumn id="1" name="DD">
      <calculatedColumnFormula>IF(M2&lt;31,M2+1,1)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O2:O16" totalsRowShown="0">
  <autoFilter ref="O2:O16"/>
  <tableColumns count="1">
    <tableColumn id="1" name="YYYY">
      <calculatedColumnFormula>+O2+1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7" Type="http://schemas.openxmlformats.org/officeDocument/2006/relationships/ctrlProp" Target="../ctrlProps/ctrlProp4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drawing" Target="../drawings/drawing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HF6"/>
  <sheetViews>
    <sheetView topLeftCell="BH1" workbookViewId="0">
      <selection activeCell="BQ2" sqref="BQ2"/>
    </sheetView>
  </sheetViews>
  <sheetFormatPr defaultColWidth="14.5" defaultRowHeight="16.5"/>
  <sheetData>
    <row r="1" spans="1:214" s="38" customFormat="1">
      <c r="A1" s="65" t="s">
        <v>183</v>
      </c>
      <c r="B1" s="65" t="s">
        <v>7</v>
      </c>
      <c r="C1" s="65" t="s">
        <v>185</v>
      </c>
      <c r="D1" s="65" t="s">
        <v>215</v>
      </c>
      <c r="E1" s="65" t="s">
        <v>272</v>
      </c>
      <c r="F1" s="65" t="s">
        <v>273</v>
      </c>
      <c r="G1" s="65" t="s">
        <v>274</v>
      </c>
      <c r="H1" s="65" t="s">
        <v>447</v>
      </c>
      <c r="I1" s="65" t="s">
        <v>11</v>
      </c>
      <c r="J1" s="65" t="s">
        <v>165</v>
      </c>
      <c r="K1" s="65" t="s">
        <v>448</v>
      </c>
      <c r="L1" s="65" t="s">
        <v>321</v>
      </c>
      <c r="M1" s="65" t="s">
        <v>322</v>
      </c>
      <c r="N1" s="65" t="s">
        <v>186</v>
      </c>
      <c r="O1" s="65" t="s">
        <v>187</v>
      </c>
      <c r="P1" s="65" t="s">
        <v>62</v>
      </c>
      <c r="Q1" s="65" t="s">
        <v>188</v>
      </c>
      <c r="R1" s="65" t="s">
        <v>189</v>
      </c>
      <c r="S1" s="65" t="s">
        <v>190</v>
      </c>
      <c r="T1" s="65" t="s">
        <v>191</v>
      </c>
      <c r="U1" s="65" t="s">
        <v>192</v>
      </c>
      <c r="V1" s="65" t="s">
        <v>193</v>
      </c>
      <c r="W1" s="65" t="s">
        <v>449</v>
      </c>
      <c r="X1" s="65" t="s">
        <v>323</v>
      </c>
      <c r="Y1" s="65" t="s">
        <v>324</v>
      </c>
      <c r="Z1" s="65" t="s">
        <v>224</v>
      </c>
      <c r="AA1" s="65" t="s">
        <v>194</v>
      </c>
      <c r="AB1" s="65" t="s">
        <v>195</v>
      </c>
      <c r="AC1" s="65" t="s">
        <v>166</v>
      </c>
      <c r="AD1" s="65" t="s">
        <v>167</v>
      </c>
      <c r="AE1" s="65" t="s">
        <v>225</v>
      </c>
      <c r="AF1" s="65" t="s">
        <v>227</v>
      </c>
      <c r="AG1" s="65" t="s">
        <v>214</v>
      </c>
      <c r="AH1" s="65" t="s">
        <v>168</v>
      </c>
      <c r="AI1" s="65" t="s">
        <v>169</v>
      </c>
      <c r="AJ1" s="65" t="s">
        <v>423</v>
      </c>
      <c r="AK1" s="65" t="s">
        <v>170</v>
      </c>
      <c r="AL1" s="65" t="s">
        <v>196</v>
      </c>
      <c r="AM1" s="65" t="s">
        <v>450</v>
      </c>
      <c r="AN1" s="65" t="s">
        <v>325</v>
      </c>
      <c r="AO1" s="65" t="s">
        <v>326</v>
      </c>
      <c r="AP1" s="65" t="s">
        <v>451</v>
      </c>
      <c r="AQ1" s="65" t="s">
        <v>467</v>
      </c>
      <c r="AR1" s="65" t="s">
        <v>327</v>
      </c>
      <c r="AS1" s="65" t="s">
        <v>328</v>
      </c>
      <c r="AT1" s="65" t="s">
        <v>329</v>
      </c>
      <c r="AU1" s="65" t="s">
        <v>452</v>
      </c>
      <c r="AV1" s="65" t="s">
        <v>330</v>
      </c>
      <c r="AW1" s="65" t="s">
        <v>331</v>
      </c>
      <c r="AX1" s="65" t="s">
        <v>332</v>
      </c>
      <c r="AY1" s="65" t="s">
        <v>453</v>
      </c>
      <c r="AZ1" s="65" t="s">
        <v>333</v>
      </c>
      <c r="BA1" s="65" t="s">
        <v>334</v>
      </c>
      <c r="BB1" s="65" t="s">
        <v>335</v>
      </c>
      <c r="BC1" s="65" t="s">
        <v>454</v>
      </c>
      <c r="BD1" s="65" t="s">
        <v>336</v>
      </c>
      <c r="BE1" s="65" t="s">
        <v>337</v>
      </c>
      <c r="BF1" s="65" t="s">
        <v>338</v>
      </c>
      <c r="BG1" s="65" t="s">
        <v>455</v>
      </c>
      <c r="BH1" s="65" t="s">
        <v>339</v>
      </c>
      <c r="BI1" s="65" t="s">
        <v>340</v>
      </c>
      <c r="BJ1" s="65" t="s">
        <v>341</v>
      </c>
      <c r="BK1" s="65" t="s">
        <v>456</v>
      </c>
      <c r="BL1" s="65" t="s">
        <v>275</v>
      </c>
      <c r="BM1" s="65" t="s">
        <v>276</v>
      </c>
      <c r="BN1" s="65" t="s">
        <v>277</v>
      </c>
      <c r="BO1" s="65" t="s">
        <v>278</v>
      </c>
      <c r="BP1" s="65" t="s">
        <v>279</v>
      </c>
      <c r="BQ1" s="65" t="s">
        <v>280</v>
      </c>
      <c r="BR1" s="65" t="s">
        <v>281</v>
      </c>
      <c r="BS1" s="65" t="s">
        <v>282</v>
      </c>
      <c r="BT1" s="65" t="s">
        <v>283</v>
      </c>
      <c r="BU1" s="65" t="s">
        <v>284</v>
      </c>
      <c r="BV1" s="65" t="s">
        <v>285</v>
      </c>
      <c r="BW1" s="65" t="s">
        <v>286</v>
      </c>
      <c r="BX1" s="65" t="s">
        <v>287</v>
      </c>
      <c r="BY1" s="65" t="s">
        <v>288</v>
      </c>
      <c r="BZ1" s="65" t="s">
        <v>289</v>
      </c>
      <c r="CA1" s="65" t="s">
        <v>290</v>
      </c>
      <c r="CB1" s="65" t="s">
        <v>291</v>
      </c>
      <c r="CC1" s="65" t="s">
        <v>292</v>
      </c>
      <c r="CD1" s="65" t="s">
        <v>293</v>
      </c>
      <c r="CE1" s="65" t="s">
        <v>294</v>
      </c>
      <c r="CF1" s="65" t="s">
        <v>295</v>
      </c>
      <c r="CG1" s="65" t="s">
        <v>300</v>
      </c>
      <c r="CH1" s="65" t="s">
        <v>296</v>
      </c>
      <c r="CI1" s="65" t="s">
        <v>301</v>
      </c>
      <c r="CJ1" s="65" t="s">
        <v>297</v>
      </c>
      <c r="CK1" s="65" t="s">
        <v>302</v>
      </c>
      <c r="CL1" s="65" t="s">
        <v>298</v>
      </c>
      <c r="CM1" s="65" t="s">
        <v>303</v>
      </c>
      <c r="CN1" s="65" t="s">
        <v>299</v>
      </c>
      <c r="CO1" s="65" t="s">
        <v>304</v>
      </c>
      <c r="CP1" s="65" t="s">
        <v>305</v>
      </c>
      <c r="CQ1" s="65" t="s">
        <v>306</v>
      </c>
      <c r="CR1" s="65" t="s">
        <v>307</v>
      </c>
      <c r="CS1" s="34" t="s">
        <v>457</v>
      </c>
      <c r="CT1" s="34" t="s">
        <v>311</v>
      </c>
      <c r="CU1" s="34" t="s">
        <v>312</v>
      </c>
      <c r="CV1" s="34" t="s">
        <v>308</v>
      </c>
      <c r="CW1" s="65" t="s">
        <v>309</v>
      </c>
      <c r="CX1" s="65" t="s">
        <v>310</v>
      </c>
      <c r="CY1" s="65" t="s">
        <v>313</v>
      </c>
      <c r="CZ1" s="65" t="s">
        <v>314</v>
      </c>
      <c r="DA1" s="65" t="s">
        <v>315</v>
      </c>
      <c r="DB1" s="34" t="s">
        <v>458</v>
      </c>
      <c r="DC1" s="34" t="s">
        <v>320</v>
      </c>
      <c r="DD1" s="34" t="s">
        <v>317</v>
      </c>
      <c r="DE1" s="34" t="s">
        <v>316</v>
      </c>
      <c r="DF1" s="65" t="s">
        <v>318</v>
      </c>
      <c r="DG1" s="65" t="s">
        <v>319</v>
      </c>
      <c r="DH1" s="65" t="s">
        <v>342</v>
      </c>
      <c r="DI1" s="65" t="s">
        <v>343</v>
      </c>
      <c r="DJ1" s="65" t="s">
        <v>344</v>
      </c>
      <c r="DK1" s="34" t="s">
        <v>459</v>
      </c>
      <c r="DL1" s="34" t="s">
        <v>346</v>
      </c>
      <c r="DM1" s="34" t="s">
        <v>347</v>
      </c>
      <c r="DN1" s="34" t="s">
        <v>345</v>
      </c>
      <c r="DO1" s="65" t="s">
        <v>348</v>
      </c>
      <c r="DP1" s="65" t="s">
        <v>349</v>
      </c>
      <c r="DQ1" s="65" t="s">
        <v>350</v>
      </c>
      <c r="DR1" s="65" t="s">
        <v>351</v>
      </c>
      <c r="DS1" s="65" t="s">
        <v>352</v>
      </c>
      <c r="DT1" s="34" t="s">
        <v>460</v>
      </c>
      <c r="DU1" s="34" t="s">
        <v>354</v>
      </c>
      <c r="DV1" s="34" t="s">
        <v>355</v>
      </c>
      <c r="DW1" s="34" t="s">
        <v>353</v>
      </c>
      <c r="DX1" s="65" t="s">
        <v>356</v>
      </c>
      <c r="DY1" s="65" t="s">
        <v>357</v>
      </c>
      <c r="DZ1" s="65" t="s">
        <v>358</v>
      </c>
      <c r="EA1" s="65" t="s">
        <v>359</v>
      </c>
      <c r="EB1" s="65" t="s">
        <v>360</v>
      </c>
      <c r="EC1" s="34" t="s">
        <v>461</v>
      </c>
      <c r="ED1" s="34" t="s">
        <v>362</v>
      </c>
      <c r="EE1" s="34" t="s">
        <v>363</v>
      </c>
      <c r="EF1" s="34" t="s">
        <v>361</v>
      </c>
      <c r="EG1" s="65" t="s">
        <v>364</v>
      </c>
      <c r="EH1" s="65" t="s">
        <v>365</v>
      </c>
      <c r="EI1" s="65" t="s">
        <v>366</v>
      </c>
      <c r="EJ1" s="65" t="s">
        <v>367</v>
      </c>
      <c r="EK1" s="65" t="s">
        <v>368</v>
      </c>
      <c r="EL1" s="34" t="s">
        <v>462</v>
      </c>
      <c r="EM1" s="34" t="s">
        <v>370</v>
      </c>
      <c r="EN1" s="34" t="s">
        <v>371</v>
      </c>
      <c r="EO1" s="34" t="s">
        <v>369</v>
      </c>
      <c r="EP1" s="65" t="s">
        <v>372</v>
      </c>
      <c r="EQ1" s="65" t="s">
        <v>373</v>
      </c>
      <c r="ER1" s="65" t="s">
        <v>374</v>
      </c>
      <c r="ES1" s="65" t="s">
        <v>375</v>
      </c>
      <c r="ET1" s="65" t="s">
        <v>376</v>
      </c>
      <c r="EU1" s="34" t="s">
        <v>463</v>
      </c>
      <c r="EV1" s="34" t="s">
        <v>378</v>
      </c>
      <c r="EW1" s="34" t="s">
        <v>379</v>
      </c>
      <c r="EX1" s="34" t="s">
        <v>377</v>
      </c>
      <c r="EY1" s="65" t="s">
        <v>380</v>
      </c>
      <c r="EZ1" s="65" t="s">
        <v>381</v>
      </c>
      <c r="FA1" s="65" t="s">
        <v>382</v>
      </c>
      <c r="FB1" s="65" t="s">
        <v>383</v>
      </c>
      <c r="FC1" s="65" t="s">
        <v>384</v>
      </c>
      <c r="FD1" s="34" t="s">
        <v>464</v>
      </c>
      <c r="FE1" s="34" t="s">
        <v>386</v>
      </c>
      <c r="FF1" s="34" t="s">
        <v>387</v>
      </c>
      <c r="FG1" s="34" t="s">
        <v>385</v>
      </c>
      <c r="FH1" s="65" t="s">
        <v>388</v>
      </c>
      <c r="FI1" s="65" t="s">
        <v>389</v>
      </c>
      <c r="FJ1" s="65" t="s">
        <v>245</v>
      </c>
      <c r="FK1" s="65" t="s">
        <v>249</v>
      </c>
      <c r="FL1" s="65" t="s">
        <v>250</v>
      </c>
      <c r="FM1" s="65" t="s">
        <v>251</v>
      </c>
      <c r="FN1" s="65" t="s">
        <v>216</v>
      </c>
      <c r="FO1" s="65" t="s">
        <v>217</v>
      </c>
      <c r="FP1" s="65" t="s">
        <v>57</v>
      </c>
      <c r="FQ1" s="65" t="s">
        <v>56</v>
      </c>
      <c r="FR1" s="66" t="s">
        <v>66</v>
      </c>
      <c r="FS1" s="65" t="s">
        <v>67</v>
      </c>
      <c r="FT1" s="65" t="s">
        <v>68</v>
      </c>
      <c r="FU1" s="65" t="s">
        <v>69</v>
      </c>
      <c r="FV1" s="65" t="s">
        <v>70</v>
      </c>
      <c r="FW1" s="65" t="s">
        <v>390</v>
      </c>
      <c r="FX1" s="65" t="s">
        <v>393</v>
      </c>
      <c r="FY1" s="65" t="s">
        <v>392</v>
      </c>
      <c r="FZ1" s="65" t="s">
        <v>394</v>
      </c>
      <c r="GA1" s="65" t="s">
        <v>395</v>
      </c>
      <c r="GB1" s="65" t="s">
        <v>396</v>
      </c>
      <c r="GC1" s="65" t="s">
        <v>391</v>
      </c>
      <c r="GD1" s="65" t="s">
        <v>397</v>
      </c>
      <c r="GE1" s="65" t="s">
        <v>398</v>
      </c>
      <c r="GF1" s="65" t="s">
        <v>399</v>
      </c>
      <c r="GG1" s="65" t="s">
        <v>400</v>
      </c>
      <c r="GH1" s="65" t="s">
        <v>401</v>
      </c>
      <c r="GI1" s="65" t="s">
        <v>402</v>
      </c>
      <c r="GJ1" s="65" t="s">
        <v>403</v>
      </c>
      <c r="GK1" s="65" t="s">
        <v>404</v>
      </c>
      <c r="GL1" s="65" t="s">
        <v>405</v>
      </c>
      <c r="GM1" s="65" t="s">
        <v>406</v>
      </c>
      <c r="GN1" s="65" t="s">
        <v>407</v>
      </c>
      <c r="GO1" s="65" t="s">
        <v>408</v>
      </c>
      <c r="GP1" s="65" t="s">
        <v>409</v>
      </c>
      <c r="GQ1" s="65" t="s">
        <v>410</v>
      </c>
      <c r="GR1" s="65" t="s">
        <v>411</v>
      </c>
      <c r="GS1" s="65" t="s">
        <v>412</v>
      </c>
      <c r="GT1" s="65" t="s">
        <v>413</v>
      </c>
      <c r="GU1" s="65" t="s">
        <v>414</v>
      </c>
      <c r="GV1" s="65" t="s">
        <v>415</v>
      </c>
      <c r="GW1" s="65" t="s">
        <v>416</v>
      </c>
      <c r="GX1" s="65" t="s">
        <v>417</v>
      </c>
      <c r="GY1" s="65" t="s">
        <v>418</v>
      </c>
      <c r="GZ1" s="65" t="s">
        <v>419</v>
      </c>
      <c r="HA1" s="65" t="s">
        <v>465</v>
      </c>
      <c r="HB1" s="65" t="s">
        <v>421</v>
      </c>
      <c r="HC1" s="65" t="s">
        <v>422</v>
      </c>
      <c r="HD1" s="34" t="s">
        <v>420</v>
      </c>
      <c r="HE1" s="65" t="s">
        <v>468</v>
      </c>
      <c r="HF1" s="65" t="s">
        <v>469</v>
      </c>
    </row>
    <row r="2" spans="1:214">
      <c r="A2">
        <f>PersonalInfo!K7</f>
        <v>0</v>
      </c>
      <c r="B2">
        <f>PersonalInfo!W7</f>
        <v>0</v>
      </c>
      <c r="C2">
        <f>PersonalInfo!AD7</f>
        <v>0</v>
      </c>
      <c r="D2">
        <f>PersonalInfo!K9</f>
        <v>0</v>
      </c>
      <c r="E2">
        <f>PersonalInfo!X9</f>
        <v>0</v>
      </c>
      <c r="F2">
        <f>PersonalInfo!W9</f>
        <v>0</v>
      </c>
      <c r="G2">
        <f>PersonalInfo!Y9</f>
        <v>0</v>
      </c>
      <c r="H2" s="55" t="e">
        <f>DATE([Time_YY],[Time_MM],[Time_DD])</f>
        <v>#NUM!</v>
      </c>
      <c r="I2">
        <f>PersonalInfo!AD9</f>
        <v>0</v>
      </c>
      <c r="J2">
        <f>PersonalInfo!D13</f>
        <v>0</v>
      </c>
      <c r="K2">
        <f>PersonalInfo!O13</f>
        <v>0</v>
      </c>
      <c r="L2">
        <f>PersonalInfo!P13</f>
        <v>0</v>
      </c>
      <c r="M2">
        <f>PersonalInfo!Q13</f>
        <v>0</v>
      </c>
      <c r="N2" s="55" t="e">
        <f>DATE(M2,K2,L2)</f>
        <v>#NUM!</v>
      </c>
      <c r="O2">
        <f>PersonalInfo!T13</f>
        <v>0</v>
      </c>
      <c r="P2">
        <f>PersonalInfo!AA13</f>
        <v>0</v>
      </c>
      <c r="Q2">
        <f>PersonalInfo!AE13</f>
        <v>0</v>
      </c>
      <c r="R2">
        <f>PersonalInfo!AI13</f>
        <v>0</v>
      </c>
      <c r="S2" s="36">
        <f>PersonalInfo!D15</f>
        <v>0</v>
      </c>
      <c r="T2" s="36">
        <f>PersonalInfo!D17</f>
        <v>0</v>
      </c>
      <c r="U2" s="36">
        <f>PersonalInfo!D19</f>
        <v>0</v>
      </c>
      <c r="V2">
        <f>PersonalInfo!O19</f>
        <v>0</v>
      </c>
      <c r="W2">
        <f>PersonalInfo!W19</f>
        <v>0</v>
      </c>
      <c r="X2">
        <f>PersonalInfo!X19</f>
        <v>0</v>
      </c>
      <c r="Y2">
        <f>PersonalInfo!Y19</f>
        <v>0</v>
      </c>
      <c r="Z2" s="55" t="e">
        <f>DATE(Y2,W2,X2)</f>
        <v>#NUM!</v>
      </c>
      <c r="AA2">
        <f>PersonalInfo!AB19</f>
        <v>0</v>
      </c>
      <c r="AB2">
        <f>PersonalInfo!AH19</f>
        <v>0</v>
      </c>
      <c r="AC2" s="36">
        <f>PersonalInfo!K21</f>
        <v>0</v>
      </c>
      <c r="AD2" s="36">
        <f>PersonalInfo!R21</f>
        <v>0</v>
      </c>
      <c r="AE2">
        <f>PersonalInfo!Y21</f>
        <v>0</v>
      </c>
      <c r="AF2">
        <f>PersonalInfo!K23</f>
        <v>0</v>
      </c>
      <c r="AG2" s="36">
        <f>PersonalInfo!D25</f>
        <v>0</v>
      </c>
      <c r="AH2" s="36">
        <f>PersonalInfo!R25</f>
        <v>0</v>
      </c>
      <c r="AI2" s="36">
        <f>PersonalInfo!R25</f>
        <v>0</v>
      </c>
      <c r="AJ2" s="36">
        <f>PersonalInfo!Y25</f>
        <v>0</v>
      </c>
      <c r="AK2" s="36">
        <f>PersonalInfo!AF25</f>
        <v>0</v>
      </c>
      <c r="AL2" s="36">
        <f>PersonalInfo!D27</f>
        <v>0</v>
      </c>
      <c r="AM2">
        <f>PersonalInfo!D29</f>
        <v>0</v>
      </c>
      <c r="AN2">
        <f>PersonalInfo!E29</f>
        <v>0</v>
      </c>
      <c r="AO2">
        <f>PersonalInfo!F29</f>
        <v>0</v>
      </c>
      <c r="AP2" s="55" t="e">
        <f>DATE(AO2,AM2,AN2)</f>
        <v>#NUM!</v>
      </c>
      <c r="AQ2" s="56">
        <f>PersonalInfo!N29</f>
        <v>0</v>
      </c>
      <c r="AR2">
        <f>PersonalInfo!$D47</f>
        <v>0</v>
      </c>
      <c r="AS2">
        <f>PersonalInfo!$E47</f>
        <v>0</v>
      </c>
      <c r="AT2">
        <f>PersonalInfo!$F47</f>
        <v>0</v>
      </c>
      <c r="AU2" s="55" t="e">
        <f>DATE(AT2,AR2,AS2)</f>
        <v>#NUM!</v>
      </c>
      <c r="AV2">
        <f>PersonalInfo!$D48</f>
        <v>0</v>
      </c>
      <c r="AW2">
        <f>PersonalInfo!$E48</f>
        <v>0</v>
      </c>
      <c r="AX2">
        <f>PersonalInfo!$F48</f>
        <v>0</v>
      </c>
      <c r="AY2" s="55" t="e">
        <f>DATE(AX2,AV2,AW2)</f>
        <v>#NUM!</v>
      </c>
      <c r="AZ2">
        <f>PersonalInfo!$D49</f>
        <v>0</v>
      </c>
      <c r="BA2">
        <f>PersonalInfo!$E49</f>
        <v>0</v>
      </c>
      <c r="BB2">
        <f>PersonalInfo!$F49</f>
        <v>0</v>
      </c>
      <c r="BC2" s="55" t="e">
        <f>DATE(BB2,AZ2,BA2)</f>
        <v>#NUM!</v>
      </c>
      <c r="BD2">
        <f>PersonalInfo!$D50</f>
        <v>0</v>
      </c>
      <c r="BE2">
        <f>PersonalInfo!$E50</f>
        <v>0</v>
      </c>
      <c r="BF2">
        <f>PersonalInfo!$F50</f>
        <v>0</v>
      </c>
      <c r="BG2" s="55" t="e">
        <f>DATE(BF2,BD2,BE2)</f>
        <v>#NUM!</v>
      </c>
      <c r="BH2">
        <f>PersonalInfo!$D51</f>
        <v>0</v>
      </c>
      <c r="BI2">
        <f>PersonalInfo!$E51</f>
        <v>0</v>
      </c>
      <c r="BJ2">
        <f>PersonalInfo!$F51</f>
        <v>0</v>
      </c>
      <c r="BK2" s="55" t="e">
        <f>DATE(BJ2,BH2,BI2)</f>
        <v>#NUM!</v>
      </c>
      <c r="BL2" s="36">
        <f>PersonalInfo!$I47</f>
        <v>0</v>
      </c>
      <c r="BM2" s="36">
        <f>PersonalInfo!$I48</f>
        <v>0</v>
      </c>
      <c r="BN2" s="36">
        <f>PersonalInfo!$I49</f>
        <v>0</v>
      </c>
      <c r="BO2" s="36">
        <f>PersonalInfo!$I50</f>
        <v>0</v>
      </c>
      <c r="BP2" s="36">
        <f>PersonalInfo!$I51</f>
        <v>0</v>
      </c>
      <c r="BQ2" s="36">
        <f>PersonalInfo!$R47</f>
        <v>0</v>
      </c>
      <c r="BR2" s="36">
        <f>PersonalInfo!$R48</f>
        <v>0</v>
      </c>
      <c r="BS2" s="36">
        <f>PersonalInfo!$R49</f>
        <v>0</v>
      </c>
      <c r="BT2" s="36">
        <f>PersonalInfo!$R50</f>
        <v>0</v>
      </c>
      <c r="BU2" s="36">
        <f>PersonalInfo!$R51</f>
        <v>0</v>
      </c>
      <c r="BV2" s="36">
        <f>PersonalInfo!$X47</f>
        <v>0</v>
      </c>
      <c r="BW2" s="36">
        <f>PersonalInfo!$X48</f>
        <v>0</v>
      </c>
      <c r="BX2" s="36">
        <f>PersonalInfo!$X49</f>
        <v>0</v>
      </c>
      <c r="BY2" s="36">
        <f>PersonalInfo!$X50</f>
        <v>0</v>
      </c>
      <c r="BZ2" s="36">
        <f>PersonalInfo!$X51</f>
        <v>0</v>
      </c>
      <c r="CA2" s="36">
        <f>PersonalInfo!$AB47</f>
        <v>0</v>
      </c>
      <c r="CB2" s="36">
        <f>PersonalInfo!$AB48</f>
        <v>0</v>
      </c>
      <c r="CC2" s="36">
        <f>PersonalInfo!$AB49</f>
        <v>0</v>
      </c>
      <c r="CD2" s="36">
        <f>PersonalInfo!$AB50</f>
        <v>0</v>
      </c>
      <c r="CE2" s="36">
        <f>PersonalInfo!$AB51</f>
        <v>0</v>
      </c>
      <c r="CF2" s="36">
        <f>PersonalInfo!D56</f>
        <v>0</v>
      </c>
      <c r="CG2">
        <f>PersonalInfo!I56</f>
        <v>0</v>
      </c>
      <c r="CH2" s="36">
        <f>PersonalInfo!D59</f>
        <v>0</v>
      </c>
      <c r="CI2">
        <f>PersonalInfo!I59</f>
        <v>0</v>
      </c>
      <c r="CJ2" s="36">
        <f>PersonalInfo!D62</f>
        <v>0</v>
      </c>
      <c r="CK2">
        <f>PersonalInfo!I62</f>
        <v>0</v>
      </c>
      <c r="CL2" s="36">
        <f>PersonalInfo!D65</f>
        <v>0</v>
      </c>
      <c r="CM2">
        <f>PersonalInfo!I65</f>
        <v>0</v>
      </c>
      <c r="CN2" s="36">
        <f>PersonalInfo!D68</f>
        <v>0</v>
      </c>
      <c r="CO2">
        <f>PersonalInfo!I68</f>
        <v>0</v>
      </c>
      <c r="CP2" s="37">
        <f>PersonalInfo!$D33</f>
        <v>0</v>
      </c>
      <c r="CQ2" s="36">
        <f>PersonalInfo!$K33</f>
        <v>0</v>
      </c>
      <c r="CR2" s="36">
        <f>PersonalInfo!$S33</f>
        <v>0</v>
      </c>
      <c r="CS2" s="37">
        <f>PersonalInfo!$Z33</f>
        <v>0</v>
      </c>
      <c r="CT2" s="37">
        <f>PersonalInfo!$AA33</f>
        <v>0</v>
      </c>
      <c r="CU2" s="37">
        <f>PersonalInfo!$AB33</f>
        <v>0</v>
      </c>
      <c r="CV2" s="55" t="e">
        <f>DATE([Time_Q 1-yy],[Time_Q 1-mm],[Time_Q 1-dd])</f>
        <v>#NUM!</v>
      </c>
      <c r="CW2" s="37">
        <f>PersonalInfo!$AE33</f>
        <v>0</v>
      </c>
      <c r="CX2" s="37">
        <f>PersonalInfo!$AI33</f>
        <v>0</v>
      </c>
      <c r="CY2" s="37">
        <f>PersonalInfo!$D34</f>
        <v>0</v>
      </c>
      <c r="CZ2" s="36">
        <f>PersonalInfo!$K34</f>
        <v>0</v>
      </c>
      <c r="DA2" s="36">
        <f>PersonalInfo!$S34</f>
        <v>0</v>
      </c>
      <c r="DB2" s="37">
        <f>PersonalInfo!$Z34</f>
        <v>0</v>
      </c>
      <c r="DC2" s="37">
        <f>PersonalInfo!$AA34</f>
        <v>0</v>
      </c>
      <c r="DD2" s="37">
        <f>PersonalInfo!$AB34</f>
        <v>0</v>
      </c>
      <c r="DE2" s="55" t="e">
        <f>DATE(DD2,DB2,DC2)</f>
        <v>#NUM!</v>
      </c>
      <c r="DF2" s="37">
        <f>PersonalInfo!$AE34</f>
        <v>0</v>
      </c>
      <c r="DG2" s="37">
        <f>PersonalInfo!$AI34</f>
        <v>0</v>
      </c>
      <c r="DH2" s="37">
        <f>PersonalInfo!$D35</f>
        <v>0</v>
      </c>
      <c r="DI2" s="36">
        <f>PersonalInfo!$K35</f>
        <v>0</v>
      </c>
      <c r="DJ2" s="36">
        <f>PersonalInfo!$S35</f>
        <v>0</v>
      </c>
      <c r="DK2" s="37">
        <f>PersonalInfo!$Z35</f>
        <v>0</v>
      </c>
      <c r="DL2" s="37">
        <f>PersonalInfo!$AA35</f>
        <v>0</v>
      </c>
      <c r="DM2" s="37">
        <f>PersonalInfo!$AB35</f>
        <v>0</v>
      </c>
      <c r="DN2" s="55" t="e">
        <f>DATE(DM2,DK2,DL2)</f>
        <v>#NUM!</v>
      </c>
      <c r="DO2" s="37">
        <f>PersonalInfo!$AE35</f>
        <v>0</v>
      </c>
      <c r="DP2" s="37">
        <f>PersonalInfo!$AI35</f>
        <v>0</v>
      </c>
      <c r="DQ2" s="37">
        <f>PersonalInfo!$D36</f>
        <v>0</v>
      </c>
      <c r="DR2" s="36">
        <f>PersonalInfo!$K36</f>
        <v>0</v>
      </c>
      <c r="DS2" s="36">
        <f>PersonalInfo!$S36</f>
        <v>0</v>
      </c>
      <c r="DT2" s="37">
        <f>PersonalInfo!$Z36</f>
        <v>0</v>
      </c>
      <c r="DU2" s="37">
        <f>PersonalInfo!$AA36</f>
        <v>0</v>
      </c>
      <c r="DV2" s="37">
        <f>PersonalInfo!$AB36</f>
        <v>0</v>
      </c>
      <c r="DW2" s="55" t="e">
        <f>DATE(DV2,DT2,DU2)</f>
        <v>#NUM!</v>
      </c>
      <c r="DX2" s="37">
        <f>PersonalInfo!$AE36</f>
        <v>0</v>
      </c>
      <c r="DY2" s="37">
        <f>PersonalInfo!$AI36</f>
        <v>0</v>
      </c>
      <c r="DZ2" s="37">
        <f>PersonalInfo!$D37</f>
        <v>0</v>
      </c>
      <c r="EA2" s="36">
        <f>PersonalInfo!$K37</f>
        <v>0</v>
      </c>
      <c r="EB2" s="36">
        <f>PersonalInfo!$S37</f>
        <v>0</v>
      </c>
      <c r="EC2" s="37">
        <f>PersonalInfo!$Z37</f>
        <v>0</v>
      </c>
      <c r="ED2" s="37">
        <f>PersonalInfo!$AA37</f>
        <v>0</v>
      </c>
      <c r="EE2" s="37">
        <f>PersonalInfo!$AB37</f>
        <v>0</v>
      </c>
      <c r="EF2" s="55" t="e">
        <f>DATE(EE2,EC2,ED2)</f>
        <v>#NUM!</v>
      </c>
      <c r="EG2" s="37">
        <f>PersonalInfo!$AE37</f>
        <v>0</v>
      </c>
      <c r="EH2" s="37">
        <f>PersonalInfo!$AI37</f>
        <v>0</v>
      </c>
      <c r="EI2" s="37">
        <f>PersonalInfo!$D38</f>
        <v>0</v>
      </c>
      <c r="EJ2" s="36">
        <f>PersonalInfo!$K38</f>
        <v>0</v>
      </c>
      <c r="EK2" s="36">
        <f>PersonalInfo!$S38</f>
        <v>0</v>
      </c>
      <c r="EL2" s="37">
        <f>PersonalInfo!$Z38</f>
        <v>0</v>
      </c>
      <c r="EM2" s="37">
        <f>PersonalInfo!$AA38</f>
        <v>0</v>
      </c>
      <c r="EN2" s="37">
        <f>PersonalInfo!$AB38</f>
        <v>0</v>
      </c>
      <c r="EO2" s="55" t="e">
        <f>DATE(EN2,EL2,EM2)</f>
        <v>#NUM!</v>
      </c>
      <c r="EP2" s="37">
        <f>PersonalInfo!$AE38</f>
        <v>0</v>
      </c>
      <c r="EQ2" s="37">
        <f>PersonalInfo!$AI38</f>
        <v>0</v>
      </c>
      <c r="ER2" s="37">
        <f>PersonalInfo!$D39</f>
        <v>0</v>
      </c>
      <c r="ES2" s="36">
        <f>PersonalInfo!$K39</f>
        <v>0</v>
      </c>
      <c r="ET2" s="36">
        <f>PersonalInfo!$S39</f>
        <v>0</v>
      </c>
      <c r="EU2" s="37">
        <f>PersonalInfo!$Z39</f>
        <v>0</v>
      </c>
      <c r="EV2" s="37">
        <f>PersonalInfo!$AA39</f>
        <v>0</v>
      </c>
      <c r="EW2" s="37">
        <f>PersonalInfo!$AB39</f>
        <v>0</v>
      </c>
      <c r="EX2" s="55" t="e">
        <f>DATE(EW2,EU2,EV2)</f>
        <v>#NUM!</v>
      </c>
      <c r="EY2" s="37">
        <f>PersonalInfo!$AE39</f>
        <v>0</v>
      </c>
      <c r="EZ2" s="37">
        <f>PersonalInfo!$AI39</f>
        <v>0</v>
      </c>
      <c r="FA2" s="37">
        <f>PersonalInfo!$D40</f>
        <v>0</v>
      </c>
      <c r="FB2" s="36">
        <f>PersonalInfo!$K40</f>
        <v>0</v>
      </c>
      <c r="FC2" s="36">
        <f>PersonalInfo!$S40</f>
        <v>0</v>
      </c>
      <c r="FD2" s="37">
        <f>PersonalInfo!$Z40</f>
        <v>0</v>
      </c>
      <c r="FE2" s="37">
        <f>PersonalInfo!$AA40</f>
        <v>0</v>
      </c>
      <c r="FF2" s="37">
        <f>PersonalInfo!$AB40</f>
        <v>0</v>
      </c>
      <c r="FG2" s="55" t="e">
        <f>DATE(FF2,FD2,FE2)</f>
        <v>#NUM!</v>
      </c>
      <c r="FH2" s="37">
        <f>PersonalInfo!$AE40</f>
        <v>0</v>
      </c>
      <c r="FI2" s="37">
        <f>PersonalInfo!$AI40</f>
        <v>0</v>
      </c>
      <c r="FJ2">
        <f>PersonalInfo!K42</f>
        <v>0</v>
      </c>
      <c r="FK2">
        <f>PersonalInfo!P42</f>
        <v>0</v>
      </c>
      <c r="FL2">
        <f>PersonalInfo!U42</f>
        <v>0</v>
      </c>
      <c r="FM2">
        <f>PersonalInfo!Z42</f>
        <v>0</v>
      </c>
      <c r="FN2" s="36">
        <f>PersonalInfo!D75</f>
        <v>0</v>
      </c>
      <c r="FO2" s="36">
        <f>PersonalInfo!D79</f>
        <v>0</v>
      </c>
      <c r="FP2" s="36">
        <f>PersonalInfo!D83</f>
        <v>0</v>
      </c>
      <c r="FQ2" s="36">
        <f>PersonalInfo!D85</f>
        <v>0</v>
      </c>
      <c r="FR2" t="b">
        <f>PersonalInfo!D88</f>
        <v>0</v>
      </c>
      <c r="FS2" t="b">
        <f>PersonalInfo!N88</f>
        <v>0</v>
      </c>
      <c r="FT2" t="b">
        <f>PersonalInfo!V88</f>
        <v>0</v>
      </c>
      <c r="FU2" t="b">
        <f>PersonalInfo!AF88</f>
        <v>0</v>
      </c>
      <c r="FV2" s="36">
        <f>PersonalInfo!J89</f>
        <v>0</v>
      </c>
      <c r="FW2">
        <f>PersonalInfo!$D93</f>
        <v>0</v>
      </c>
      <c r="FX2">
        <f>PersonalInfo!$M93</f>
        <v>0</v>
      </c>
      <c r="FY2">
        <f>PersonalInfo!$S93</f>
        <v>0</v>
      </c>
      <c r="FZ2">
        <f>PersonalInfo!$AA93</f>
        <v>0</v>
      </c>
      <c r="GA2" s="36">
        <f>PersonalInfo!$AG93</f>
        <v>0</v>
      </c>
      <c r="GB2">
        <f>PersonalInfo!$D94</f>
        <v>0</v>
      </c>
      <c r="GC2">
        <f>PersonalInfo!$M94</f>
        <v>0</v>
      </c>
      <c r="GD2">
        <f>PersonalInfo!$S94</f>
        <v>0</v>
      </c>
      <c r="GE2">
        <f>PersonalInfo!$AA94</f>
        <v>0</v>
      </c>
      <c r="GF2" s="36">
        <f>PersonalInfo!$AG94</f>
        <v>0</v>
      </c>
      <c r="GG2">
        <f>PersonalInfo!$D98</f>
        <v>0</v>
      </c>
      <c r="GH2">
        <f>PersonalInfo!$M98</f>
        <v>0</v>
      </c>
      <c r="GI2">
        <f>PersonalInfo!$S98</f>
        <v>0</v>
      </c>
      <c r="GJ2">
        <f>PersonalInfo!$AA98</f>
        <v>0</v>
      </c>
      <c r="GK2" s="36">
        <f>PersonalInfo!$AG98</f>
        <v>0</v>
      </c>
      <c r="GL2">
        <f>PersonalInfo!$D99</f>
        <v>0</v>
      </c>
      <c r="GM2">
        <f>PersonalInfo!$M99</f>
        <v>0</v>
      </c>
      <c r="GN2">
        <f>PersonalInfo!$S99</f>
        <v>0</v>
      </c>
      <c r="GO2">
        <f>PersonalInfo!$AA99</f>
        <v>0</v>
      </c>
      <c r="GP2" s="36">
        <f>PersonalInfo!$AG99</f>
        <v>0</v>
      </c>
      <c r="GQ2">
        <f>PersonalInfo!$D103</f>
        <v>0</v>
      </c>
      <c r="GR2">
        <f>PersonalInfo!$M103</f>
        <v>0</v>
      </c>
      <c r="GS2">
        <f>PersonalInfo!$S103</f>
        <v>0</v>
      </c>
      <c r="GT2">
        <f>PersonalInfo!$AA103</f>
        <v>0</v>
      </c>
      <c r="GU2" s="36">
        <f>PersonalInfo!$AG103</f>
        <v>0</v>
      </c>
      <c r="GV2">
        <f>PersonalInfo!$D104</f>
        <v>0</v>
      </c>
      <c r="GW2">
        <f>PersonalInfo!$M104</f>
        <v>0</v>
      </c>
      <c r="GX2">
        <f>PersonalInfo!$S104</f>
        <v>0</v>
      </c>
      <c r="GY2">
        <f>PersonalInfo!$AA104</f>
        <v>0</v>
      </c>
      <c r="GZ2" s="36">
        <f>PersonalInfo!$AG104</f>
        <v>0</v>
      </c>
      <c r="HA2">
        <f>PersonalInfo!T108</f>
        <v>0</v>
      </c>
      <c r="HB2">
        <f>PersonalInfo!U108</f>
        <v>0</v>
      </c>
      <c r="HC2">
        <f>PersonalInfo!V108</f>
        <v>0</v>
      </c>
      <c r="HD2" s="55" t="e">
        <f>DATE(HC2,HA2,HB2)</f>
        <v>#NUM!</v>
      </c>
      <c r="HE2">
        <f>PersonalInfo!F110</f>
        <v>0</v>
      </c>
      <c r="HF2">
        <f>PersonalInfo!AE113</f>
        <v>0</v>
      </c>
    </row>
    <row r="3" spans="1:214">
      <c r="BK3" s="36"/>
    </row>
    <row r="4" spans="1:214">
      <c r="BK4" s="36"/>
    </row>
    <row r="5" spans="1:214">
      <c r="BK5" s="36"/>
    </row>
    <row r="6" spans="1:214">
      <c r="BK6" s="36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BE128"/>
  <sheetViews>
    <sheetView showGridLines="0" tabSelected="1" zoomScaleNormal="100" zoomScaleSheetLayoutView="85" workbookViewId="0">
      <selection activeCell="AI4" sqref="AI4:AK4"/>
    </sheetView>
  </sheetViews>
  <sheetFormatPr defaultColWidth="3.125" defaultRowHeight="22.5" customHeight="1" zeroHeight="1"/>
  <cols>
    <col min="1" max="1" width="0.875" style="9" customWidth="1"/>
    <col min="2" max="3" width="1.375" style="9" customWidth="1"/>
    <col min="4" max="37" width="3.125" style="9" customWidth="1"/>
    <col min="38" max="39" width="1.375" style="9" customWidth="1"/>
    <col min="40" max="40" width="1.625" style="9" customWidth="1"/>
    <col min="41" max="42" width="3.125" style="10" customWidth="1"/>
    <col min="43" max="57" width="3.125" style="9" customWidth="1"/>
    <col min="58" max="16384" width="3.125" style="9"/>
  </cols>
  <sheetData>
    <row r="1" spans="2:57" ht="13.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</row>
    <row r="2" spans="2:57" ht="22.5" customHeight="1">
      <c r="B2" s="6"/>
      <c r="C2" s="87"/>
      <c r="D2" s="87"/>
      <c r="E2" s="87"/>
      <c r="F2" s="87"/>
      <c r="G2" s="87"/>
      <c r="H2" s="87"/>
      <c r="I2" s="87"/>
      <c r="J2" s="87"/>
      <c r="AM2" s="6"/>
      <c r="BE2" s="9" t="s">
        <v>0</v>
      </c>
    </row>
    <row r="3" spans="2:57" ht="14.25">
      <c r="B3" s="6"/>
      <c r="C3" s="87"/>
      <c r="D3" s="87"/>
      <c r="E3" s="87"/>
      <c r="F3" s="87"/>
      <c r="G3" s="87"/>
      <c r="H3" s="87"/>
      <c r="I3" s="87"/>
      <c r="J3" s="87"/>
      <c r="AM3" s="6"/>
      <c r="BE3" s="9" t="s">
        <v>1</v>
      </c>
    </row>
    <row r="4" spans="2:57" s="3" customFormat="1" ht="18">
      <c r="B4" s="6"/>
      <c r="D4" s="40"/>
      <c r="E4" s="41"/>
      <c r="F4" s="41"/>
      <c r="G4" s="41"/>
      <c r="H4" s="41"/>
      <c r="I4" s="42"/>
      <c r="J4" s="10" t="s">
        <v>4</v>
      </c>
      <c r="K4" s="11" t="str">
        <f>IF($AI$4="Tiếng Việt",VLOOKUP(J4,dtrans[],3,0),VLOOKUP(J4,dtrans[],2,0))</f>
        <v>CANDIDATE’S INFORMATION</v>
      </c>
      <c r="AD4" s="17" t="s">
        <v>218</v>
      </c>
      <c r="AE4" s="5"/>
      <c r="AF4" s="5"/>
      <c r="AG4" s="5"/>
      <c r="AH4" s="5"/>
      <c r="AI4" s="114" t="s">
        <v>1</v>
      </c>
      <c r="AJ4" s="114"/>
      <c r="AK4" s="115"/>
      <c r="AM4" s="6"/>
      <c r="AO4" s="4"/>
      <c r="AP4" s="4"/>
    </row>
    <row r="5" spans="2:57" ht="22.5" customHeight="1">
      <c r="B5" s="6"/>
      <c r="D5" s="43"/>
      <c r="E5" s="44"/>
      <c r="F5" s="44"/>
      <c r="G5" s="44"/>
      <c r="H5" s="44"/>
      <c r="I5" s="45"/>
      <c r="J5" s="10" t="s">
        <v>184</v>
      </c>
      <c r="K5" s="27" t="str">
        <f>IF($AI$4="Tiếng Việt",VLOOKUP(J5,dtrans[],3,0),VLOOKUP(J5,dtrans[],2,0))</f>
        <v>*: Information required</v>
      </c>
      <c r="AM5" s="6"/>
    </row>
    <row r="6" spans="2:57" ht="22.5" customHeight="1" thickBot="1">
      <c r="B6" s="6"/>
      <c r="D6" s="43"/>
      <c r="E6" s="44"/>
      <c r="F6" s="44"/>
      <c r="G6" s="44"/>
      <c r="H6" s="44"/>
      <c r="I6" s="45"/>
      <c r="J6" s="10" t="s">
        <v>183</v>
      </c>
      <c r="K6" s="27" t="str">
        <f>IF($AI$4="Tiếng Việt",VLOOKUP(J6,dtrans[],3,0),VLOOKUP(J6,dtrans[],2,0))</f>
        <v>Position applied for*</v>
      </c>
      <c r="V6" s="10" t="s">
        <v>7</v>
      </c>
      <c r="W6" s="9" t="str">
        <f>IF($AI$4="Tiếng Việt",VLOOKUP(V6,dtrans[],3,0),VLOOKUP(V6,dtrans[],2,0))</f>
        <v>Code</v>
      </c>
      <c r="AC6" s="10" t="s">
        <v>185</v>
      </c>
      <c r="AD6" s="27" t="str">
        <f>IF($AI$4="Tiếng Việt",VLOOKUP(AC6,dtrans[],3,0),VLOOKUP(AC6,dtrans[],2,0))</f>
        <v>Location*</v>
      </c>
      <c r="AM6" s="6"/>
    </row>
    <row r="7" spans="2:57" s="3" customFormat="1" ht="30" customHeight="1">
      <c r="B7" s="6"/>
      <c r="D7" s="43"/>
      <c r="E7" s="44"/>
      <c r="F7" s="44"/>
      <c r="G7" s="44"/>
      <c r="H7" s="44"/>
      <c r="I7" s="45"/>
      <c r="K7" s="116"/>
      <c r="L7" s="117"/>
      <c r="M7" s="117"/>
      <c r="N7" s="117"/>
      <c r="O7" s="117"/>
      <c r="P7" s="117"/>
      <c r="Q7" s="117"/>
      <c r="R7" s="117"/>
      <c r="S7" s="117"/>
      <c r="T7" s="118"/>
      <c r="W7" s="119"/>
      <c r="X7" s="120"/>
      <c r="Y7" s="120"/>
      <c r="Z7" s="120"/>
      <c r="AA7" s="121"/>
      <c r="AD7" s="122"/>
      <c r="AE7" s="123"/>
      <c r="AF7" s="123"/>
      <c r="AG7" s="123"/>
      <c r="AH7" s="123"/>
      <c r="AI7" s="123"/>
      <c r="AJ7" s="123"/>
      <c r="AK7" s="124"/>
      <c r="AM7" s="6"/>
      <c r="AO7" s="4"/>
      <c r="AP7" s="4"/>
    </row>
    <row r="8" spans="2:57" ht="22.5" customHeight="1" thickBot="1">
      <c r="B8" s="6"/>
      <c r="D8" s="43"/>
      <c r="E8" s="44"/>
      <c r="F8" s="44"/>
      <c r="G8" s="44"/>
      <c r="H8" s="44"/>
      <c r="I8" s="45"/>
      <c r="J8" s="10" t="s">
        <v>215</v>
      </c>
      <c r="K8" s="9" t="str">
        <f>IF($AI$4="Tiếng Việt",VLOOKUP(J8,dtrans[],3,0),VLOOKUP(J8,dtrans[],2,0))</f>
        <v>Previous position applied (if any)</v>
      </c>
      <c r="V8" s="10" t="s">
        <v>164</v>
      </c>
      <c r="W8" s="9" t="str">
        <f>IF($AI$4="Tiếng Việt",VLOOKUP(V8,dtrans[],3,0),VLOOKUP(V8,dtrans[],2,0))</f>
        <v>Time</v>
      </c>
      <c r="AC8" s="10" t="s">
        <v>11</v>
      </c>
      <c r="AD8" s="9" t="str">
        <f>IF($AI$4="Tiếng Việt",VLOOKUP(AC8,dtrans[],3,0),VLOOKUP(AC8,dtrans[],2,0))</f>
        <v>Test result</v>
      </c>
      <c r="AM8" s="6"/>
    </row>
    <row r="9" spans="2:57" s="3" customFormat="1" ht="27" customHeight="1">
      <c r="B9" s="6"/>
      <c r="D9" s="46"/>
      <c r="E9" s="47"/>
      <c r="F9" s="47"/>
      <c r="G9" s="47"/>
      <c r="H9" s="47"/>
      <c r="I9" s="48"/>
      <c r="K9" s="119"/>
      <c r="L9" s="120"/>
      <c r="M9" s="120"/>
      <c r="N9" s="120"/>
      <c r="O9" s="120"/>
      <c r="P9" s="120"/>
      <c r="Q9" s="120"/>
      <c r="R9" s="120"/>
      <c r="S9" s="120"/>
      <c r="T9" s="121"/>
      <c r="W9" s="57"/>
      <c r="X9" s="60"/>
      <c r="Y9" s="70"/>
      <c r="Z9" s="70"/>
      <c r="AA9" s="71"/>
      <c r="AD9" s="119"/>
      <c r="AE9" s="120"/>
      <c r="AF9" s="120"/>
      <c r="AG9" s="120"/>
      <c r="AH9" s="120"/>
      <c r="AI9" s="120"/>
      <c r="AJ9" s="120"/>
      <c r="AK9" s="121"/>
      <c r="AM9" s="6"/>
      <c r="AO9" s="4"/>
      <c r="AP9" s="4"/>
    </row>
    <row r="10" spans="2:57" ht="14.25">
      <c r="B10" s="6"/>
      <c r="D10" s="12"/>
      <c r="E10" s="12"/>
      <c r="F10" s="12"/>
      <c r="G10" s="12"/>
      <c r="H10" s="12"/>
      <c r="I10" s="12"/>
      <c r="AM10" s="6"/>
    </row>
    <row r="11" spans="2:57" s="3" customFormat="1" ht="22.5" customHeight="1">
      <c r="B11" s="6"/>
      <c r="C11" s="7" t="s">
        <v>12</v>
      </c>
      <c r="D11" s="8" t="str">
        <f>IF($AI$4="Tiếng Việt",VLOOKUP(C11,dtrans[],3,0),VLOOKUP(C11,dtrans[],2,0))</f>
        <v>PERSONAL INFORMATION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O11" s="4"/>
      <c r="AP11" s="4"/>
    </row>
    <row r="12" spans="2:57" ht="22.5" customHeight="1" thickBot="1">
      <c r="B12" s="13"/>
      <c r="C12" s="10" t="s">
        <v>165</v>
      </c>
      <c r="D12" s="27" t="str">
        <f>IF($AI$4="Tiếng Việt",VLOOKUP(C12,dtrans[],3,0),VLOOKUP(C12,dtrans[],2,0))</f>
        <v>Full name*</v>
      </c>
      <c r="N12" s="10" t="s">
        <v>186</v>
      </c>
      <c r="O12" s="49" t="str">
        <f>IF($AI$4="Tiếng Việt",VLOOKUP(N12,dtrans[],3,0),VLOOKUP(N12,dtrans[],2,0))</f>
        <v>Date of birth *</v>
      </c>
      <c r="S12" s="10" t="s">
        <v>187</v>
      </c>
      <c r="T12" s="49" t="str">
        <f>IF($AI$4="Tiếng Việt",VLOOKUP(S12,dtrans[],3,0),VLOOKUP(S12,dtrans[],2,0))</f>
        <v>Place of birth*</v>
      </c>
      <c r="Z12" s="10" t="s">
        <v>62</v>
      </c>
      <c r="AA12" s="49" t="str">
        <f>IF($AI$4="Tiếng Việt",VLOOKUP(Z12,dtrans[],3,0),VLOOKUP(Z12,dtrans[],2,0))</f>
        <v>Sex (M/F)*</v>
      </c>
      <c r="AB12" s="14"/>
      <c r="AD12" s="15" t="s">
        <v>188</v>
      </c>
      <c r="AE12" s="14" t="str">
        <f>IF($AI$4="Tiếng Việt",VLOOKUP(AD12,dtrans[],3,0),VLOOKUP(AD12,dtrans[],2,0))</f>
        <v>Height (cm)*</v>
      </c>
      <c r="AF12" s="14"/>
      <c r="AH12" s="15" t="s">
        <v>189</v>
      </c>
      <c r="AI12" s="14" t="str">
        <f>IF($AI$4="Tiếng Việt",VLOOKUP(AH12,dtrans[],3,0),VLOOKUP(AH12,dtrans[],2,0))</f>
        <v>Weight (kg)</v>
      </c>
      <c r="AM12" s="13"/>
    </row>
    <row r="13" spans="2:57" s="3" customFormat="1" ht="26.25" customHeight="1">
      <c r="B13" s="6"/>
      <c r="D13" s="95"/>
      <c r="E13" s="96"/>
      <c r="F13" s="96"/>
      <c r="G13" s="96"/>
      <c r="H13" s="96"/>
      <c r="I13" s="96"/>
      <c r="J13" s="96"/>
      <c r="K13" s="96"/>
      <c r="L13" s="96"/>
      <c r="M13" s="97"/>
      <c r="O13" s="57"/>
      <c r="P13" s="60"/>
      <c r="Q13" s="70"/>
      <c r="R13" s="71"/>
      <c r="T13" s="95"/>
      <c r="U13" s="96"/>
      <c r="V13" s="96"/>
      <c r="W13" s="96"/>
      <c r="X13" s="96"/>
      <c r="Y13" s="97"/>
      <c r="AA13" s="95"/>
      <c r="AB13" s="96"/>
      <c r="AC13" s="97"/>
      <c r="AE13" s="95"/>
      <c r="AF13" s="96"/>
      <c r="AG13" s="97"/>
      <c r="AI13" s="95"/>
      <c r="AJ13" s="96"/>
      <c r="AK13" s="97"/>
      <c r="AM13" s="6"/>
      <c r="AO13" s="4"/>
      <c r="AP13" s="4"/>
    </row>
    <row r="14" spans="2:57" ht="22.5" customHeight="1" thickBot="1">
      <c r="B14" s="13"/>
      <c r="C14" s="10" t="s">
        <v>190</v>
      </c>
      <c r="D14" s="27" t="str">
        <f>IF($AI$4="Tiếng Việt",VLOOKUP(C14,dtrans[],3,0),VLOOKUP(C14,dtrans[],2,0))</f>
        <v>Permanent Address*</v>
      </c>
      <c r="AM14" s="13"/>
    </row>
    <row r="15" spans="2:57" s="3" customFormat="1" ht="26.25" customHeight="1">
      <c r="B15" s="6"/>
      <c r="D15" s="92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4"/>
      <c r="AM15" s="6"/>
      <c r="AO15" s="4"/>
      <c r="AP15" s="4"/>
    </row>
    <row r="16" spans="2:57" ht="22.5" customHeight="1" thickBot="1">
      <c r="B16" s="13"/>
      <c r="C16" s="10" t="s">
        <v>191</v>
      </c>
      <c r="D16" s="27" t="str">
        <f>IF($AI$4="Tiếng Việt",VLOOKUP(C16,dtrans[],3,0),VLOOKUP(C16,dtrans[],2,0))</f>
        <v>Current residential place*</v>
      </c>
      <c r="AM16" s="13"/>
    </row>
    <row r="17" spans="2:42" s="3" customFormat="1" ht="26.25" customHeight="1">
      <c r="B17" s="6"/>
      <c r="D17" s="92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4"/>
      <c r="AM17" s="6"/>
      <c r="AO17" s="4"/>
      <c r="AP17" s="4"/>
    </row>
    <row r="18" spans="2:42" ht="28.5" customHeight="1" thickBot="1">
      <c r="B18" s="13"/>
      <c r="C18" s="10" t="s">
        <v>192</v>
      </c>
      <c r="D18" s="27" t="str">
        <f>IF($AI$4="Tiếng Việt",VLOOKUP(C18,dtrans[],3,0),VLOOKUP(C18,dtrans[],2,0))</f>
        <v>Personal ID/passport number*</v>
      </c>
      <c r="N18" s="10" t="s">
        <v>193</v>
      </c>
      <c r="O18" s="27" t="str">
        <f>IF($AI$4="Tiếng Việt",VLOOKUP(N18,dtrans[],3,0),VLOOKUP(N18,dtrans[],2,0))</f>
        <v xml:space="preserve">Issued by*  </v>
      </c>
      <c r="V18" s="10" t="s">
        <v>224</v>
      </c>
      <c r="W18" s="27" t="str">
        <f>IF($AI$4="Tiếng Việt",VLOOKUP(V18,dtrans[],3,0),VLOOKUP(V18,dtrans[],2,0))</f>
        <v>Date (mm/dd/yyyy)*</v>
      </c>
      <c r="AA18" s="10" t="s">
        <v>194</v>
      </c>
      <c r="AB18" s="9" t="str">
        <f>IF($AI$4="Tiếng Việt",VLOOKUP(AA18,dtrans[],3,0),VLOOKUP(AA18,dtrans[],2,0))</f>
        <v>Nationality*</v>
      </c>
      <c r="AG18" s="10" t="s">
        <v>195</v>
      </c>
      <c r="AH18" s="88" t="str">
        <f>IF($AI$4="Tiếng Việt",VLOOKUP(AG18,dtrans[],3,0),VLOOKUP(AG18,dtrans[],2,0))</f>
        <v>Marital status</v>
      </c>
      <c r="AI18" s="88"/>
      <c r="AJ18" s="88"/>
      <c r="AK18" s="88"/>
      <c r="AM18" s="13"/>
    </row>
    <row r="19" spans="2:42" s="3" customFormat="1" ht="26.25" customHeight="1">
      <c r="B19" s="6"/>
      <c r="D19" s="105"/>
      <c r="E19" s="106"/>
      <c r="F19" s="106"/>
      <c r="G19" s="106"/>
      <c r="H19" s="106"/>
      <c r="I19" s="106"/>
      <c r="J19" s="106"/>
      <c r="K19" s="106"/>
      <c r="L19" s="106"/>
      <c r="M19" s="107"/>
      <c r="O19" s="108"/>
      <c r="P19" s="109"/>
      <c r="Q19" s="109"/>
      <c r="R19" s="109"/>
      <c r="S19" s="109"/>
      <c r="T19" s="109"/>
      <c r="U19" s="110"/>
      <c r="W19" s="59"/>
      <c r="X19" s="60"/>
      <c r="Y19" s="70"/>
      <c r="Z19" s="71"/>
      <c r="AB19" s="111"/>
      <c r="AC19" s="112"/>
      <c r="AD19" s="112"/>
      <c r="AE19" s="112"/>
      <c r="AF19" s="113"/>
      <c r="AH19" s="108"/>
      <c r="AI19" s="109"/>
      <c r="AJ19" s="109"/>
      <c r="AK19" s="110"/>
      <c r="AM19" s="6"/>
      <c r="AO19" s="4"/>
      <c r="AP19" s="4"/>
    </row>
    <row r="20" spans="2:42" ht="22.5" customHeight="1" thickBot="1">
      <c r="B20" s="13"/>
      <c r="C20" s="10" t="s">
        <v>229</v>
      </c>
      <c r="D20" s="27" t="str">
        <f>IF($AI$4="Tiếng Việt",VLOOKUP(C20,dtrans[],3,0),VLOOKUP(C20,dtrans[],2,0))</f>
        <v>Contact Information</v>
      </c>
      <c r="J20" s="10" t="s">
        <v>166</v>
      </c>
      <c r="K20" s="27" t="str">
        <f>IF($AI$4="Tiếng Việt",VLOOKUP(J20,dtrans[],3,0),VLOOKUP(J20,dtrans[],2,0))</f>
        <v>Mobile*</v>
      </c>
      <c r="Q20" s="10" t="s">
        <v>167</v>
      </c>
      <c r="R20" s="27" t="str">
        <f>IF($AI$4="Tiếng Việt",VLOOKUP(Q20,dtrans[],3,0),VLOOKUP(Q20,dtrans[],2,0))</f>
        <v>Telephone*</v>
      </c>
      <c r="X20" s="10" t="s">
        <v>225</v>
      </c>
      <c r="Y20" s="27" t="str">
        <f>IF($AI$4="Tiếng Việt",VLOOKUP(X20,dtrans[],3,0),VLOOKUP(X20,dtrans[],2,0))</f>
        <v>Email*</v>
      </c>
      <c r="AM20" s="13"/>
    </row>
    <row r="21" spans="2:42" s="3" customFormat="1" ht="26.25" customHeight="1">
      <c r="B21" s="6"/>
      <c r="K21" s="98"/>
      <c r="L21" s="99"/>
      <c r="M21" s="99"/>
      <c r="N21" s="99"/>
      <c r="O21" s="99"/>
      <c r="P21" s="100"/>
      <c r="Q21" s="32"/>
      <c r="R21" s="98"/>
      <c r="S21" s="99"/>
      <c r="T21" s="99"/>
      <c r="U21" s="99"/>
      <c r="V21" s="99"/>
      <c r="W21" s="100"/>
      <c r="Y21" s="101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1"/>
      <c r="AM21" s="6"/>
      <c r="AO21" s="4"/>
      <c r="AP21" s="4"/>
    </row>
    <row r="22" spans="2:42" s="3" customFormat="1" ht="22.5" customHeight="1" thickBot="1">
      <c r="B22" s="6"/>
      <c r="J22" s="10" t="s">
        <v>227</v>
      </c>
      <c r="K22" s="9" t="str">
        <f>IF($AI$4="Tiếng Việt",VLOOKUP(J22,dtrans[],3,0),VLOOKUP(J22,dtrans[],2,0))</f>
        <v>Homepage (Facebook, LinkedIn, other)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AM22" s="6"/>
      <c r="AO22" s="4"/>
      <c r="AP22" s="4"/>
    </row>
    <row r="23" spans="2:42" s="3" customFormat="1" ht="26.25" customHeight="1">
      <c r="B23" s="6"/>
      <c r="K23" s="101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1"/>
      <c r="AM23" s="6"/>
      <c r="AO23" s="4"/>
      <c r="AP23" s="4"/>
    </row>
    <row r="24" spans="2:42" ht="22.5" customHeight="1" thickBot="1">
      <c r="B24" s="6"/>
      <c r="C24" s="10" t="s">
        <v>214</v>
      </c>
      <c r="D24" s="27" t="str">
        <f>IF($AI$4="Tiếng Việt",VLOOKUP(C24,dtrans[],3,0),VLOOKUP(C24,dtrans[],2,0))</f>
        <v>In case of emergency, contact person</v>
      </c>
      <c r="Q24" s="10" t="s">
        <v>168</v>
      </c>
      <c r="R24" s="27" t="str">
        <f>IF($AI$4="Tiếng Việt",VLOOKUP(Q24,dtrans[],3,0),VLOOKUP(Q24,dtrans[],2,0))</f>
        <v>Mobile*</v>
      </c>
      <c r="X24" s="10" t="s">
        <v>169</v>
      </c>
      <c r="Y24" s="27" t="str">
        <f>IF($AI$4="Tiếng Việt",VLOOKUP(X24,dtrans[],3,0),VLOOKUP(X24,dtrans[],2,0))</f>
        <v>Telephone*</v>
      </c>
      <c r="AE24" s="10" t="s">
        <v>170</v>
      </c>
      <c r="AF24" s="27" t="str">
        <f>IF($AI$4="Tiếng Việt",VLOOKUP(AE24,dtrans[],3,0),VLOOKUP(AE24,dtrans[],2,0))</f>
        <v>Relationship*</v>
      </c>
      <c r="AM24" s="6"/>
    </row>
    <row r="25" spans="2:42" s="3" customFormat="1" ht="26.25" customHeight="1">
      <c r="B25" s="6"/>
      <c r="D25" s="102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4"/>
      <c r="R25" s="98"/>
      <c r="S25" s="99"/>
      <c r="T25" s="99"/>
      <c r="U25" s="99"/>
      <c r="V25" s="99"/>
      <c r="W25" s="100"/>
      <c r="X25" s="32"/>
      <c r="Y25" s="98"/>
      <c r="Z25" s="99"/>
      <c r="AA25" s="99"/>
      <c r="AB25" s="99"/>
      <c r="AC25" s="99"/>
      <c r="AD25" s="100"/>
      <c r="AF25" s="102"/>
      <c r="AG25" s="103"/>
      <c r="AH25" s="103"/>
      <c r="AI25" s="103"/>
      <c r="AJ25" s="103"/>
      <c r="AK25" s="104"/>
      <c r="AM25" s="6"/>
      <c r="AO25" s="4"/>
      <c r="AP25" s="4"/>
    </row>
    <row r="26" spans="2:42" ht="22.5" customHeight="1" thickBot="1">
      <c r="B26" s="6"/>
      <c r="C26" s="10" t="s">
        <v>196</v>
      </c>
      <c r="D26" s="27" t="str">
        <f>IF($AI$4="Tiếng Việt",VLOOKUP(C26,dtrans[],3,0),VLOOKUP(C26,dtrans[],2,0))</f>
        <v>Address*</v>
      </c>
      <c r="AM26" s="6"/>
    </row>
    <row r="27" spans="2:42" s="3" customFormat="1" ht="30" customHeight="1">
      <c r="B27" s="6"/>
      <c r="D27" s="92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4"/>
      <c r="AM27" s="6"/>
      <c r="AO27" s="4"/>
      <c r="AP27" s="4"/>
    </row>
    <row r="28" spans="2:42" ht="22.5" customHeight="1" thickBot="1">
      <c r="B28" s="13"/>
      <c r="C28" s="10" t="s">
        <v>31</v>
      </c>
      <c r="D28" s="9" t="str">
        <f>IF($AI$4="Tiếng Việt",VLOOKUP(C28,dtrans[],3,0),VLOOKUP(C28,dtrans[],2,0))</f>
        <v>Expected date to be on board</v>
      </c>
      <c r="M28" s="10" t="s">
        <v>32</v>
      </c>
      <c r="N28" s="9" t="str">
        <f>IF($AI$4="Tiếng Việt",VLOOKUP(M28,dtrans[],3,0),VLOOKUP(M28,dtrans[],2,0))</f>
        <v>Salary expected</v>
      </c>
      <c r="AM28" s="13"/>
    </row>
    <row r="29" spans="2:42" s="3" customFormat="1" ht="26.25" customHeight="1">
      <c r="B29" s="6"/>
      <c r="D29" s="57"/>
      <c r="E29" s="60"/>
      <c r="F29" s="70"/>
      <c r="G29" s="71"/>
      <c r="N29" s="89"/>
      <c r="O29" s="90"/>
      <c r="P29" s="90"/>
      <c r="Q29" s="90"/>
      <c r="R29" s="90"/>
      <c r="S29" s="91"/>
      <c r="AC29" s="9"/>
      <c r="AD29" s="9"/>
      <c r="AE29" s="9"/>
      <c r="AF29" s="9"/>
      <c r="AG29" s="9"/>
      <c r="AH29" s="9"/>
      <c r="AI29" s="9"/>
      <c r="AM29" s="6"/>
      <c r="AO29" s="4"/>
      <c r="AP29" s="4"/>
    </row>
    <row r="30" spans="2:42" ht="20.25">
      <c r="B30" s="13"/>
      <c r="D30" s="35" t="str">
        <f>IF(AP30&lt;AO30,"Bạn còn "&amp;(AO30-AP30)&amp;" ô thông tin nữa chưa nhập vào Form","")</f>
        <v>Bạn còn 24 ô thông tin nữa chưa nhập vào Form</v>
      </c>
      <c r="AM30" s="13"/>
      <c r="AO30" s="10">
        <v>24</v>
      </c>
      <c r="AP30" s="10">
        <f>COUNTA(D27,D25,R25,Y25,AF25,Y21,R21,K21,Y19,X19,W19,O19,D19,D17,D15,D13,O13,P13,Q13,T13,AA13,K7,AD7,AB19)</f>
        <v>0</v>
      </c>
    </row>
    <row r="31" spans="2:42" ht="22.5" customHeight="1">
      <c r="B31" s="6"/>
      <c r="C31" s="7" t="s">
        <v>105</v>
      </c>
      <c r="D31" s="8" t="str">
        <f>IF(lang="Tiếng Việt",VLOOKUP(C31,dtrans[],3,0),VLOOKUP(C31,dtrans[],2,0))</f>
        <v>QUALIFICATION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</row>
    <row r="32" spans="2:42" ht="22.5" customHeight="1">
      <c r="B32" s="13"/>
      <c r="C32" s="10" t="s">
        <v>197</v>
      </c>
      <c r="D32" s="27" t="str">
        <f>IF(lang="Tiếng Việt",VLOOKUP(C32,dtrans[],3,0),VLOOKUP(C32,dtrans[],2,0))</f>
        <v>Certificate*</v>
      </c>
      <c r="J32" s="10" t="s">
        <v>198</v>
      </c>
      <c r="K32" s="27" t="str">
        <f>IF(lang="Tiếng Việt",VLOOKUP(J32,dtrans[],3,0),VLOOKUP(J32,dtrans[],2,0))</f>
        <v>Name of School*</v>
      </c>
      <c r="R32" s="10" t="s">
        <v>199</v>
      </c>
      <c r="S32" s="27" t="str">
        <f>IF(lang="Tiếng Việt",VLOOKUP(R32,dtrans[],3,0),VLOOKUP(R32,dtrans[],2,0))</f>
        <v>Majority *</v>
      </c>
      <c r="Y32" s="10" t="s">
        <v>171</v>
      </c>
      <c r="Z32" s="27" t="str">
        <f>IF(lang="Tiếng Việt",VLOOKUP(Y32,dtrans[],3,0),VLOOKUP(Y32,dtrans[],2,0))</f>
        <v>Time*</v>
      </c>
      <c r="AD32" s="10" t="s">
        <v>200</v>
      </c>
      <c r="AE32" s="27" t="str">
        <f>IF(lang="Tiếng Việt",VLOOKUP(AD32,dtrans[],3,0),VLOOKUP(AD32,dtrans[],2,0))</f>
        <v>Classify*</v>
      </c>
      <c r="AH32" s="10" t="s">
        <v>201</v>
      </c>
      <c r="AI32" s="128" t="str">
        <f>IF(lang="Tiếng Việt",VLOOKUP(AH32,dtrans[],3,0),VLOOKUP(AH32,dtrans[],2,0))</f>
        <v>Average points*</v>
      </c>
      <c r="AJ32" s="128"/>
      <c r="AK32" s="128"/>
      <c r="AM32" s="13"/>
    </row>
    <row r="33" spans="2:42" ht="26.25" customHeight="1">
      <c r="B33" s="6"/>
      <c r="C33" s="4"/>
      <c r="D33" s="74"/>
      <c r="E33" s="75"/>
      <c r="F33" s="75"/>
      <c r="G33" s="75"/>
      <c r="H33" s="75"/>
      <c r="I33" s="76"/>
      <c r="J33" s="3"/>
      <c r="K33" s="80"/>
      <c r="L33" s="81"/>
      <c r="M33" s="81"/>
      <c r="N33" s="81"/>
      <c r="O33" s="81"/>
      <c r="P33" s="81"/>
      <c r="Q33" s="82"/>
      <c r="R33" s="3"/>
      <c r="S33" s="80"/>
      <c r="T33" s="81"/>
      <c r="U33" s="81"/>
      <c r="V33" s="81"/>
      <c r="W33" s="81"/>
      <c r="X33" s="82"/>
      <c r="Y33" s="3"/>
      <c r="Z33" s="58"/>
      <c r="AA33" s="61"/>
      <c r="AB33" s="72"/>
      <c r="AC33" s="73"/>
      <c r="AD33" s="3"/>
      <c r="AE33" s="130"/>
      <c r="AF33" s="131"/>
      <c r="AG33" s="132"/>
      <c r="AH33" s="3"/>
      <c r="AI33" s="129"/>
      <c r="AJ33" s="72"/>
      <c r="AK33" s="73"/>
      <c r="AL33" s="3"/>
      <c r="AM33" s="6"/>
    </row>
    <row r="34" spans="2:42" ht="26.25" customHeight="1">
      <c r="B34" s="6"/>
      <c r="C34" s="3"/>
      <c r="D34" s="74"/>
      <c r="E34" s="75"/>
      <c r="F34" s="75"/>
      <c r="G34" s="75"/>
      <c r="H34" s="75"/>
      <c r="I34" s="76"/>
      <c r="J34" s="3"/>
      <c r="K34" s="80"/>
      <c r="L34" s="81"/>
      <c r="M34" s="81"/>
      <c r="N34" s="81"/>
      <c r="O34" s="81"/>
      <c r="P34" s="81"/>
      <c r="Q34" s="82"/>
      <c r="R34" s="3"/>
      <c r="S34" s="80"/>
      <c r="T34" s="81"/>
      <c r="U34" s="81"/>
      <c r="V34" s="81"/>
      <c r="W34" s="81"/>
      <c r="X34" s="82"/>
      <c r="Y34" s="3"/>
      <c r="Z34" s="58"/>
      <c r="AA34" s="61"/>
      <c r="AB34" s="72"/>
      <c r="AC34" s="73"/>
      <c r="AD34" s="3"/>
      <c r="AE34" s="130"/>
      <c r="AF34" s="131"/>
      <c r="AG34" s="132"/>
      <c r="AH34" s="3"/>
      <c r="AI34" s="129"/>
      <c r="AJ34" s="72"/>
      <c r="AK34" s="73"/>
      <c r="AL34" s="3"/>
      <c r="AM34" s="6"/>
    </row>
    <row r="35" spans="2:42" ht="26.25" customHeight="1">
      <c r="B35" s="6"/>
      <c r="C35" s="3"/>
      <c r="D35" s="74"/>
      <c r="E35" s="75"/>
      <c r="F35" s="75"/>
      <c r="G35" s="75"/>
      <c r="H35" s="75"/>
      <c r="I35" s="76"/>
      <c r="J35" s="3"/>
      <c r="K35" s="80"/>
      <c r="L35" s="81"/>
      <c r="M35" s="81"/>
      <c r="N35" s="81"/>
      <c r="O35" s="81"/>
      <c r="P35" s="81"/>
      <c r="Q35" s="82"/>
      <c r="R35" s="3"/>
      <c r="S35" s="80"/>
      <c r="T35" s="81"/>
      <c r="U35" s="81"/>
      <c r="V35" s="81"/>
      <c r="W35" s="81"/>
      <c r="X35" s="82"/>
      <c r="Y35" s="3"/>
      <c r="Z35" s="58"/>
      <c r="AA35" s="61"/>
      <c r="AB35" s="72"/>
      <c r="AC35" s="73"/>
      <c r="AD35" s="3"/>
      <c r="AE35" s="130"/>
      <c r="AF35" s="131"/>
      <c r="AG35" s="132"/>
      <c r="AH35" s="3"/>
      <c r="AI35" s="129"/>
      <c r="AJ35" s="72"/>
      <c r="AK35" s="73"/>
      <c r="AL35" s="3"/>
      <c r="AM35" s="6"/>
    </row>
    <row r="36" spans="2:42" ht="26.25" customHeight="1">
      <c r="B36" s="6"/>
      <c r="C36" s="3"/>
      <c r="D36" s="74"/>
      <c r="E36" s="75"/>
      <c r="F36" s="75"/>
      <c r="G36" s="75"/>
      <c r="H36" s="75"/>
      <c r="I36" s="76"/>
      <c r="J36" s="3"/>
      <c r="K36" s="80"/>
      <c r="L36" s="81"/>
      <c r="M36" s="81"/>
      <c r="N36" s="81"/>
      <c r="O36" s="81"/>
      <c r="P36" s="81"/>
      <c r="Q36" s="82"/>
      <c r="R36" s="3"/>
      <c r="S36" s="80"/>
      <c r="T36" s="81"/>
      <c r="U36" s="81"/>
      <c r="V36" s="81"/>
      <c r="W36" s="81"/>
      <c r="X36" s="82"/>
      <c r="Y36" s="3"/>
      <c r="Z36" s="58"/>
      <c r="AA36" s="61"/>
      <c r="AB36" s="72"/>
      <c r="AC36" s="73"/>
      <c r="AD36" s="3"/>
      <c r="AE36" s="130"/>
      <c r="AF36" s="131"/>
      <c r="AG36" s="132"/>
      <c r="AH36" s="3"/>
      <c r="AI36" s="129"/>
      <c r="AJ36" s="72"/>
      <c r="AK36" s="73"/>
      <c r="AL36" s="3"/>
      <c r="AM36" s="6"/>
    </row>
    <row r="37" spans="2:42" ht="26.25" customHeight="1">
      <c r="B37" s="6"/>
      <c r="C37" s="3"/>
      <c r="D37" s="74"/>
      <c r="E37" s="75"/>
      <c r="F37" s="75"/>
      <c r="G37" s="75"/>
      <c r="H37" s="75"/>
      <c r="I37" s="76"/>
      <c r="J37" s="3"/>
      <c r="K37" s="80"/>
      <c r="L37" s="81"/>
      <c r="M37" s="81"/>
      <c r="N37" s="81"/>
      <c r="O37" s="81"/>
      <c r="P37" s="81"/>
      <c r="Q37" s="82"/>
      <c r="R37" s="3"/>
      <c r="S37" s="80"/>
      <c r="T37" s="81"/>
      <c r="U37" s="81"/>
      <c r="V37" s="81"/>
      <c r="W37" s="81"/>
      <c r="X37" s="82"/>
      <c r="Y37" s="3"/>
      <c r="Z37" s="58"/>
      <c r="AA37" s="61"/>
      <c r="AB37" s="72"/>
      <c r="AC37" s="73"/>
      <c r="AD37" s="3"/>
      <c r="AE37" s="130"/>
      <c r="AF37" s="131"/>
      <c r="AG37" s="132"/>
      <c r="AH37" s="3"/>
      <c r="AI37" s="129"/>
      <c r="AJ37" s="72"/>
      <c r="AK37" s="73"/>
      <c r="AL37" s="3"/>
      <c r="AM37" s="6"/>
    </row>
    <row r="38" spans="2:42" ht="26.25" customHeight="1">
      <c r="B38" s="6"/>
      <c r="C38" s="3"/>
      <c r="D38" s="74"/>
      <c r="E38" s="75"/>
      <c r="F38" s="75"/>
      <c r="G38" s="75"/>
      <c r="H38" s="75"/>
      <c r="I38" s="76"/>
      <c r="J38" s="3"/>
      <c r="K38" s="80"/>
      <c r="L38" s="81"/>
      <c r="M38" s="81"/>
      <c r="N38" s="81"/>
      <c r="O38" s="81"/>
      <c r="P38" s="81"/>
      <c r="Q38" s="82"/>
      <c r="R38" s="3"/>
      <c r="S38" s="80"/>
      <c r="T38" s="81"/>
      <c r="U38" s="81"/>
      <c r="V38" s="81"/>
      <c r="W38" s="81"/>
      <c r="X38" s="82"/>
      <c r="Y38" s="3"/>
      <c r="Z38" s="58"/>
      <c r="AA38" s="61"/>
      <c r="AB38" s="72"/>
      <c r="AC38" s="73"/>
      <c r="AD38" s="3"/>
      <c r="AE38" s="130"/>
      <c r="AF38" s="131"/>
      <c r="AG38" s="132"/>
      <c r="AH38" s="3"/>
      <c r="AI38" s="129"/>
      <c r="AJ38" s="72"/>
      <c r="AK38" s="73"/>
      <c r="AL38" s="3"/>
      <c r="AM38" s="6"/>
    </row>
    <row r="39" spans="2:42" ht="22.5" hidden="1" customHeight="1">
      <c r="B39" s="6"/>
      <c r="D39" s="74"/>
      <c r="E39" s="75"/>
      <c r="F39" s="75"/>
      <c r="G39" s="75"/>
      <c r="H39" s="75"/>
      <c r="I39" s="76"/>
      <c r="J39" s="3"/>
      <c r="K39" s="62"/>
      <c r="L39" s="63"/>
      <c r="M39" s="63"/>
      <c r="N39" s="63"/>
      <c r="O39" s="63"/>
      <c r="P39" s="63"/>
      <c r="Q39" s="64"/>
      <c r="R39" s="3"/>
      <c r="S39" s="62"/>
      <c r="T39" s="63"/>
      <c r="U39" s="63"/>
      <c r="V39" s="63"/>
      <c r="W39" s="63"/>
      <c r="X39" s="64"/>
      <c r="Y39" s="3"/>
      <c r="Z39" s="58"/>
      <c r="AA39" s="61"/>
      <c r="AB39" s="72"/>
      <c r="AC39" s="73"/>
      <c r="AD39" s="3"/>
      <c r="AE39" s="130"/>
      <c r="AF39" s="131"/>
      <c r="AG39" s="132"/>
      <c r="AH39" s="3"/>
      <c r="AI39" s="129"/>
      <c r="AJ39" s="72"/>
      <c r="AK39" s="73"/>
      <c r="AM39" s="6"/>
    </row>
    <row r="40" spans="2:42" ht="22.5" hidden="1" customHeight="1">
      <c r="B40" s="6"/>
      <c r="D40" s="74"/>
      <c r="E40" s="75"/>
      <c r="F40" s="75"/>
      <c r="G40" s="75"/>
      <c r="H40" s="75"/>
      <c r="I40" s="76"/>
      <c r="J40" s="3"/>
      <c r="K40" s="62"/>
      <c r="L40" s="63"/>
      <c r="M40" s="63"/>
      <c r="N40" s="63"/>
      <c r="O40" s="63"/>
      <c r="P40" s="63"/>
      <c r="Q40" s="64"/>
      <c r="R40" s="3"/>
      <c r="S40" s="62"/>
      <c r="T40" s="63"/>
      <c r="U40" s="63"/>
      <c r="V40" s="63"/>
      <c r="W40" s="63"/>
      <c r="X40" s="64"/>
      <c r="Y40" s="3"/>
      <c r="Z40" s="58"/>
      <c r="AA40" s="61"/>
      <c r="AB40" s="72"/>
      <c r="AC40" s="73"/>
      <c r="AD40" s="3"/>
      <c r="AE40" s="130"/>
      <c r="AF40" s="131"/>
      <c r="AG40" s="132"/>
      <c r="AH40" s="3"/>
      <c r="AI40" s="129"/>
      <c r="AJ40" s="72"/>
      <c r="AK40" s="73"/>
      <c r="AM40" s="6"/>
    </row>
    <row r="41" spans="2:42" ht="22.5" customHeight="1" thickBot="1">
      <c r="B41" s="6"/>
      <c r="C41" s="10" t="s">
        <v>44</v>
      </c>
      <c r="D41" s="16" t="str">
        <f>IF(lang="Tiếng Việt",VLOOKUP(C41,dtrans[],3,0),VLOOKUP(C41,dtrans[],2,0))</f>
        <v xml:space="preserve">Language Capacity </v>
      </c>
      <c r="J41" s="10" t="s">
        <v>245</v>
      </c>
      <c r="K41" s="9" t="str">
        <f>IF(lang="Tiếng Việt",VLOOKUP(J41,dtrans[],3,0),VLOOKUP(J41,dtrans[],2,0))</f>
        <v>TOEIC:</v>
      </c>
      <c r="O41" s="10" t="s">
        <v>249</v>
      </c>
      <c r="P41" s="9" t="str">
        <f>IF(lang="Tiếng Việt",VLOOKUP(O41,dtrans[],3,0),VLOOKUP(O41,dtrans[],2,0))</f>
        <v>TOEFL:</v>
      </c>
      <c r="T41" s="10" t="s">
        <v>250</v>
      </c>
      <c r="U41" s="9" t="str">
        <f>IF(lang="Tiếng Việt",VLOOKUP(T41,dtrans[],3,0),VLOOKUP(T41,dtrans[],2,0))</f>
        <v>IELTS:</v>
      </c>
      <c r="Y41" s="10" t="s">
        <v>251</v>
      </c>
      <c r="Z41" s="9" t="str">
        <f>IF(lang="Tiếng Việt",VLOOKUP(Y41,dtrans[],3,0),VLOOKUP(Y41,dtrans[],2,0))</f>
        <v>Other Language:</v>
      </c>
      <c r="AM41" s="6"/>
    </row>
    <row r="42" spans="2:42" ht="22.5" customHeight="1">
      <c r="B42" s="6"/>
      <c r="J42" s="3"/>
      <c r="K42" s="101"/>
      <c r="L42" s="70"/>
      <c r="M42" s="71"/>
      <c r="O42" s="3"/>
      <c r="P42" s="101"/>
      <c r="Q42" s="70"/>
      <c r="R42" s="71"/>
      <c r="T42" s="3"/>
      <c r="U42" s="101"/>
      <c r="V42" s="70"/>
      <c r="W42" s="71"/>
      <c r="Y42" s="3"/>
      <c r="Z42" s="101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1"/>
      <c r="AM42" s="6"/>
    </row>
    <row r="43" spans="2:42" ht="14.25">
      <c r="B43" s="6"/>
      <c r="AM43" s="6"/>
    </row>
    <row r="44" spans="2:42" ht="14.25">
      <c r="B44" s="6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6"/>
    </row>
    <row r="45" spans="2:42" ht="24" customHeight="1">
      <c r="B45" s="6"/>
      <c r="C45" s="7" t="s">
        <v>206</v>
      </c>
      <c r="D45" s="8" t="str">
        <f>IF(lang="Tiếng Việt",VLOOKUP(C45,dtrans[],3,0),VLOOKUP(C45,dtrans[],2,0))</f>
        <v>WORKING HISTORY (including part-time jobs; please start with the latest job)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3"/>
      <c r="AO45" s="4"/>
      <c r="AP45" s="4"/>
    </row>
    <row r="46" spans="2:42" ht="22.5" customHeight="1">
      <c r="B46" s="13"/>
      <c r="C46" s="25" t="s">
        <v>10</v>
      </c>
      <c r="D46" s="27" t="str">
        <f>IF(lang="Tiếng Việt",VLOOKUP(C46,dtrans[],3,0),VLOOKUP(C46,dtrans[],2,0))</f>
        <v>Time *</v>
      </c>
      <c r="H46" s="10" t="s">
        <v>49</v>
      </c>
      <c r="I46" s="27" t="str">
        <f>IF(lang="Tiếng Việt",VLOOKUP(H46,dtrans[],3,0),VLOOKUP(H46,dtrans[],2,0))</f>
        <v>Name of company *</v>
      </c>
      <c r="Q46" s="10" t="s">
        <v>172</v>
      </c>
      <c r="R46" s="27" t="str">
        <f>IF(lang="Tiếng Việt",VLOOKUP(Q46,dtrans[],3,0),VLOOKUP(Q46,dtrans[],2,0))</f>
        <v>Position *</v>
      </c>
      <c r="W46" s="10" t="s">
        <v>51</v>
      </c>
      <c r="X46" s="49" t="str">
        <f>IF(lang="Tiếng Việt",VLOOKUP(W46,dtrans[],3,0),VLOOKUP(W46,dtrans[],2,0))</f>
        <v>Salary level *</v>
      </c>
      <c r="AA46" s="10" t="s">
        <v>52</v>
      </c>
      <c r="AB46" s="51" t="str">
        <f>IF(lang="Tiếng Việt",VLOOKUP(AA46,dtrans[],3,0),VLOOKUP(AA46,dtrans[],2,0))</f>
        <v>Reason for resignation *</v>
      </c>
      <c r="AC46" s="52"/>
      <c r="AD46" s="52"/>
      <c r="AM46" s="13"/>
    </row>
    <row r="47" spans="2:42" ht="33" customHeight="1">
      <c r="B47" s="6"/>
      <c r="C47" s="3"/>
      <c r="D47" s="58"/>
      <c r="E47" s="61"/>
      <c r="F47" s="72"/>
      <c r="G47" s="73"/>
      <c r="H47" s="3"/>
      <c r="I47" s="77"/>
      <c r="J47" s="78"/>
      <c r="K47" s="78"/>
      <c r="L47" s="78"/>
      <c r="M47" s="78"/>
      <c r="N47" s="78"/>
      <c r="O47" s="78"/>
      <c r="P47" s="79"/>
      <c r="Q47" s="3"/>
      <c r="R47" s="77"/>
      <c r="S47" s="78"/>
      <c r="T47" s="78"/>
      <c r="U47" s="78"/>
      <c r="V47" s="79"/>
      <c r="W47" s="3"/>
      <c r="X47" s="83"/>
      <c r="Y47" s="84"/>
      <c r="Z47" s="85"/>
      <c r="AA47" s="3"/>
      <c r="AB47" s="125"/>
      <c r="AC47" s="126"/>
      <c r="AD47" s="126"/>
      <c r="AE47" s="126"/>
      <c r="AF47" s="126"/>
      <c r="AG47" s="126"/>
      <c r="AH47" s="126"/>
      <c r="AI47" s="126"/>
      <c r="AJ47" s="126"/>
      <c r="AK47" s="127"/>
      <c r="AL47" s="3"/>
      <c r="AM47" s="6"/>
      <c r="AN47" s="3"/>
      <c r="AO47" s="4"/>
      <c r="AP47" s="4"/>
    </row>
    <row r="48" spans="2:42" ht="33" customHeight="1">
      <c r="B48" s="6"/>
      <c r="C48" s="3"/>
      <c r="D48" s="58"/>
      <c r="E48" s="61"/>
      <c r="F48" s="72"/>
      <c r="G48" s="73"/>
      <c r="H48" s="3"/>
      <c r="I48" s="77"/>
      <c r="J48" s="78"/>
      <c r="K48" s="78"/>
      <c r="L48" s="78"/>
      <c r="M48" s="78"/>
      <c r="N48" s="78"/>
      <c r="O48" s="78"/>
      <c r="P48" s="79"/>
      <c r="Q48" s="3"/>
      <c r="R48" s="77"/>
      <c r="S48" s="78"/>
      <c r="T48" s="78"/>
      <c r="U48" s="78"/>
      <c r="V48" s="79"/>
      <c r="W48" s="3"/>
      <c r="X48" s="83"/>
      <c r="Y48" s="84"/>
      <c r="Z48" s="85"/>
      <c r="AA48" s="3"/>
      <c r="AB48" s="125"/>
      <c r="AC48" s="126"/>
      <c r="AD48" s="126"/>
      <c r="AE48" s="126"/>
      <c r="AF48" s="126"/>
      <c r="AG48" s="126"/>
      <c r="AH48" s="126"/>
      <c r="AI48" s="126"/>
      <c r="AJ48" s="126"/>
      <c r="AK48" s="127"/>
      <c r="AL48" s="3"/>
      <c r="AM48" s="6"/>
      <c r="AN48" s="3"/>
      <c r="AO48" s="4"/>
      <c r="AP48" s="4"/>
    </row>
    <row r="49" spans="2:42" ht="33" customHeight="1">
      <c r="B49" s="6"/>
      <c r="C49" s="3"/>
      <c r="D49" s="58"/>
      <c r="E49" s="61"/>
      <c r="F49" s="72"/>
      <c r="G49" s="73"/>
      <c r="H49" s="3"/>
      <c r="I49" s="77"/>
      <c r="J49" s="78"/>
      <c r="K49" s="78"/>
      <c r="L49" s="78"/>
      <c r="M49" s="78"/>
      <c r="N49" s="78"/>
      <c r="O49" s="78"/>
      <c r="P49" s="79"/>
      <c r="Q49" s="3"/>
      <c r="R49" s="77"/>
      <c r="S49" s="78"/>
      <c r="T49" s="78"/>
      <c r="U49" s="78"/>
      <c r="V49" s="79"/>
      <c r="W49" s="3"/>
      <c r="X49" s="83"/>
      <c r="Y49" s="84"/>
      <c r="Z49" s="85"/>
      <c r="AA49" s="3"/>
      <c r="AB49" s="125"/>
      <c r="AC49" s="126"/>
      <c r="AD49" s="126"/>
      <c r="AE49" s="126"/>
      <c r="AF49" s="126"/>
      <c r="AG49" s="126"/>
      <c r="AH49" s="126"/>
      <c r="AI49" s="126"/>
      <c r="AJ49" s="126"/>
      <c r="AK49" s="127"/>
      <c r="AL49" s="3"/>
      <c r="AM49" s="6"/>
      <c r="AN49" s="3"/>
      <c r="AO49" s="4"/>
      <c r="AP49" s="4"/>
    </row>
    <row r="50" spans="2:42" ht="33" customHeight="1">
      <c r="B50" s="6"/>
      <c r="C50" s="3"/>
      <c r="D50" s="58"/>
      <c r="E50" s="61"/>
      <c r="F50" s="72"/>
      <c r="G50" s="73"/>
      <c r="H50" s="3"/>
      <c r="I50" s="77"/>
      <c r="J50" s="78"/>
      <c r="K50" s="78"/>
      <c r="L50" s="78"/>
      <c r="M50" s="78"/>
      <c r="N50" s="78"/>
      <c r="O50" s="78"/>
      <c r="P50" s="79"/>
      <c r="Q50" s="3"/>
      <c r="R50" s="77"/>
      <c r="S50" s="78"/>
      <c r="T50" s="78"/>
      <c r="U50" s="78"/>
      <c r="V50" s="79"/>
      <c r="W50" s="3"/>
      <c r="X50" s="83"/>
      <c r="Y50" s="84"/>
      <c r="Z50" s="85"/>
      <c r="AA50" s="3"/>
      <c r="AB50" s="125"/>
      <c r="AC50" s="126"/>
      <c r="AD50" s="126"/>
      <c r="AE50" s="126"/>
      <c r="AF50" s="126"/>
      <c r="AG50" s="126"/>
      <c r="AH50" s="126"/>
      <c r="AI50" s="126"/>
      <c r="AJ50" s="126"/>
      <c r="AK50" s="127"/>
      <c r="AL50" s="3"/>
      <c r="AM50" s="6"/>
      <c r="AN50" s="3"/>
      <c r="AO50" s="4"/>
      <c r="AP50" s="4"/>
    </row>
    <row r="51" spans="2:42" ht="33" customHeight="1">
      <c r="B51" s="6"/>
      <c r="C51" s="3"/>
      <c r="D51" s="58"/>
      <c r="E51" s="61"/>
      <c r="F51" s="72"/>
      <c r="G51" s="73"/>
      <c r="H51" s="3"/>
      <c r="I51" s="77"/>
      <c r="J51" s="78"/>
      <c r="K51" s="78"/>
      <c r="L51" s="78"/>
      <c r="M51" s="78"/>
      <c r="N51" s="78"/>
      <c r="O51" s="78"/>
      <c r="P51" s="79"/>
      <c r="Q51" s="3"/>
      <c r="R51" s="77"/>
      <c r="S51" s="78"/>
      <c r="T51" s="78"/>
      <c r="U51" s="78"/>
      <c r="V51" s="79"/>
      <c r="W51" s="3"/>
      <c r="X51" s="83"/>
      <c r="Y51" s="84"/>
      <c r="Z51" s="85"/>
      <c r="AA51" s="3"/>
      <c r="AB51" s="125"/>
      <c r="AC51" s="126"/>
      <c r="AD51" s="126"/>
      <c r="AE51" s="126"/>
      <c r="AF51" s="126"/>
      <c r="AG51" s="126"/>
      <c r="AH51" s="126"/>
      <c r="AI51" s="126"/>
      <c r="AJ51" s="126"/>
      <c r="AK51" s="127"/>
      <c r="AL51" s="3"/>
      <c r="AM51" s="6"/>
      <c r="AN51" s="3"/>
      <c r="AO51" s="4"/>
      <c r="AP51" s="4"/>
    </row>
    <row r="52" spans="2:42" ht="22.5" customHeight="1">
      <c r="B52" s="6"/>
      <c r="AM52" s="6"/>
    </row>
    <row r="53" spans="2:42" ht="22.5" customHeight="1">
      <c r="B53" s="6"/>
      <c r="C53" s="7" t="s">
        <v>205</v>
      </c>
      <c r="D53" s="8" t="str">
        <f>IF(lang="Tiếng Việt",VLOOKUP(C53,dtrans[],3,0),VLOOKUP(C53,dtrans[],2,0))</f>
        <v>Describe working experience in details: (Main tasks &amp; duties assigned in each company; achievements…) *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</row>
    <row r="54" spans="2:42" ht="22.5" customHeight="1">
      <c r="B54" s="6"/>
      <c r="AM54" s="6"/>
    </row>
    <row r="55" spans="2:42" ht="22.5" customHeight="1" thickBot="1">
      <c r="B55" s="6"/>
      <c r="C55" s="25" t="s">
        <v>268</v>
      </c>
      <c r="D55" s="53" t="str">
        <f>IF(lang="Tiếng Việt",VLOOKUP(C55,dtrans[],3,0),VLOOKUP(C55,dtrans[],2,0))</f>
        <v>Description for *:</v>
      </c>
      <c r="J55" s="25" t="s">
        <v>446</v>
      </c>
      <c r="K55" s="53" t="str">
        <f>IF(lang="Tiếng Việt",VLOOKUP(J55,dtrans[],3,0),VLOOKUP(J55,dtrans[],2,0))</f>
        <v>Main tasks</v>
      </c>
      <c r="AM55" s="6"/>
    </row>
    <row r="56" spans="2:42" s="68" customFormat="1" ht="33" customHeight="1">
      <c r="B56" s="67"/>
      <c r="D56" s="142"/>
      <c r="E56" s="143"/>
      <c r="F56" s="143"/>
      <c r="G56" s="144"/>
      <c r="H56" s="68" t="s">
        <v>269</v>
      </c>
      <c r="I56" s="133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5"/>
      <c r="AM56" s="67"/>
      <c r="AO56" s="69"/>
      <c r="AP56" s="69"/>
    </row>
    <row r="57" spans="2:42" ht="70.5" customHeight="1">
      <c r="B57" s="6"/>
      <c r="I57" s="136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8"/>
      <c r="AM57" s="6"/>
    </row>
    <row r="58" spans="2:42" ht="22.5" customHeight="1" thickBot="1">
      <c r="B58" s="6"/>
      <c r="C58" s="10" t="s">
        <v>209</v>
      </c>
      <c r="D58" s="24"/>
      <c r="AM58" s="6"/>
    </row>
    <row r="59" spans="2:42" ht="33" customHeight="1">
      <c r="B59" s="6"/>
      <c r="C59" s="10"/>
      <c r="D59" s="142"/>
      <c r="E59" s="143"/>
      <c r="F59" s="143"/>
      <c r="G59" s="144"/>
      <c r="H59" s="9" t="s">
        <v>269</v>
      </c>
      <c r="I59" s="133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5"/>
      <c r="AM59" s="6"/>
    </row>
    <row r="60" spans="2:42" ht="70.5" customHeight="1">
      <c r="B60" s="6"/>
      <c r="C60" s="10"/>
      <c r="I60" s="136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8"/>
      <c r="AM60" s="6"/>
    </row>
    <row r="61" spans="2:42" ht="22.5" customHeight="1" thickBot="1">
      <c r="B61" s="6"/>
      <c r="C61" s="10"/>
      <c r="D61" s="24"/>
      <c r="AM61" s="6"/>
    </row>
    <row r="62" spans="2:42" ht="33" customHeight="1">
      <c r="B62" s="6"/>
      <c r="C62" s="10"/>
      <c r="D62" s="145"/>
      <c r="E62" s="146"/>
      <c r="F62" s="146"/>
      <c r="G62" s="147"/>
      <c r="H62" s="9" t="s">
        <v>269</v>
      </c>
      <c r="I62" s="133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5"/>
      <c r="AM62" s="6"/>
    </row>
    <row r="63" spans="2:42" ht="70.5" customHeight="1">
      <c r="B63" s="6"/>
      <c r="C63" s="10"/>
      <c r="I63" s="136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8"/>
      <c r="AM63" s="6"/>
    </row>
    <row r="64" spans="2:42" ht="22.5" customHeight="1" thickBot="1">
      <c r="B64" s="6"/>
      <c r="C64" s="10"/>
      <c r="D64" s="24"/>
      <c r="AM64" s="6"/>
    </row>
    <row r="65" spans="2:42" ht="33" customHeight="1">
      <c r="B65" s="6"/>
      <c r="C65" s="10"/>
      <c r="D65" s="145"/>
      <c r="E65" s="146"/>
      <c r="F65" s="146"/>
      <c r="G65" s="147"/>
      <c r="H65" s="9" t="s">
        <v>269</v>
      </c>
      <c r="I65" s="133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5"/>
      <c r="AM65" s="6"/>
    </row>
    <row r="66" spans="2:42" ht="70.5" customHeight="1">
      <c r="B66" s="6"/>
      <c r="C66" s="10"/>
      <c r="I66" s="136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8"/>
      <c r="AM66" s="6"/>
    </row>
    <row r="67" spans="2:42" ht="22.5" customHeight="1" thickBot="1">
      <c r="B67" s="6"/>
      <c r="C67" s="10"/>
      <c r="D67" s="24"/>
      <c r="AM67" s="6"/>
    </row>
    <row r="68" spans="2:42" ht="33" customHeight="1">
      <c r="B68" s="6"/>
      <c r="C68" s="10"/>
      <c r="D68" s="145"/>
      <c r="E68" s="146"/>
      <c r="F68" s="146"/>
      <c r="G68" s="147"/>
      <c r="H68" s="9" t="s">
        <v>269</v>
      </c>
      <c r="I68" s="133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5"/>
      <c r="AM68" s="6"/>
    </row>
    <row r="69" spans="2:42" ht="70.5" customHeight="1">
      <c r="B69" s="6"/>
      <c r="C69" s="10" t="s">
        <v>210</v>
      </c>
      <c r="I69" s="136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8"/>
      <c r="AM69" s="6"/>
    </row>
    <row r="70" spans="2:42" ht="13.5" customHeight="1">
      <c r="B70" s="6"/>
      <c r="C70" s="10" t="s">
        <v>211</v>
      </c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M70" s="6"/>
    </row>
    <row r="71" spans="2:42" ht="20.25">
      <c r="B71" s="6"/>
      <c r="D71" s="35" t="str">
        <f>IF(AP72&lt;AO72,"Bạn còn "&amp;(AO72-AP72)&amp;" ô thông tin nữa chưa nhập vào Form","")</f>
        <v>Bạn còn 1 ô thông tin nữa chưa nhập vào Form</v>
      </c>
      <c r="V71" s="3"/>
      <c r="W71" s="3"/>
      <c r="X71" s="3"/>
      <c r="Y71" s="3"/>
      <c r="Z71" s="3"/>
      <c r="AA71" s="3"/>
      <c r="AB71" s="3"/>
      <c r="AC71" s="31"/>
      <c r="AD71" s="31"/>
      <c r="AE71" s="31"/>
      <c r="AF71" s="31"/>
      <c r="AG71" s="31"/>
      <c r="AH71" s="31"/>
      <c r="AI71" s="31"/>
      <c r="AJ71" s="3"/>
      <c r="AK71" s="3"/>
      <c r="AL71" s="3"/>
      <c r="AM71" s="6"/>
    </row>
    <row r="72" spans="2:42" ht="11.25" customHeight="1">
      <c r="B72" s="6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6"/>
      <c r="AO72" s="54">
        <f>COUNTA(I47:I52)*8</f>
        <v>0</v>
      </c>
      <c r="AP72" s="10">
        <f>COUNTA(D47:G51,I47:P51,R47:V51,X47:Z51,AB47:AK51,D56,I56,D59,I59,D62,I62,D65,I65,D68,I68)-1</f>
        <v>-1</v>
      </c>
    </row>
    <row r="73" spans="2:42" ht="22.5" customHeight="1">
      <c r="B73" s="6"/>
      <c r="C73" s="7" t="s">
        <v>216</v>
      </c>
      <c r="D73" s="8" t="str">
        <f>IF(lang="Tiếng Việt",VLOOKUP(C73,dtrans[],3,0),VLOOKUP(C73,dtrans[],2,0))</f>
        <v>PLAN FOR CAREER DEVELOPMENT/PERSONAL EXPECTATIONS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</row>
    <row r="74" spans="2:42" ht="9" customHeight="1" thickBot="1">
      <c r="B74" s="6"/>
      <c r="AM74" s="6"/>
    </row>
    <row r="75" spans="2:42" ht="45.75" customHeight="1">
      <c r="B75" s="6"/>
      <c r="D75" s="150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  <c r="AJ75" s="151"/>
      <c r="AK75" s="152"/>
      <c r="AM75" s="6"/>
    </row>
    <row r="76" spans="2:42" ht="9" customHeight="1">
      <c r="B76" s="6"/>
      <c r="AM76" s="6"/>
    </row>
    <row r="77" spans="2:42" ht="22.5" customHeight="1">
      <c r="B77" s="6"/>
      <c r="C77" s="7" t="s">
        <v>217</v>
      </c>
      <c r="D77" s="8" t="str">
        <f>IF(lang="Tiếng Việt",VLOOKUP(C77,dtrans[],3,0),VLOOKUP(C77,dtrans[],2,0))</f>
        <v xml:space="preserve">SPECIAL CHARACTERISTICS, SKILLS (Please outline your special characteristics, skills accumulated in studying, working processes and other experience (if any) 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</row>
    <row r="78" spans="2:42" ht="9" customHeight="1" thickBot="1">
      <c r="B78" s="6"/>
      <c r="AM78" s="6"/>
    </row>
    <row r="79" spans="2:42" ht="45.75" customHeight="1">
      <c r="B79" s="6"/>
      <c r="D79" s="150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2"/>
      <c r="AM79" s="6"/>
    </row>
    <row r="80" spans="2:42" ht="9" customHeight="1">
      <c r="B80" s="6"/>
      <c r="AM80" s="6"/>
    </row>
    <row r="81" spans="2:39" ht="22.5" customHeight="1">
      <c r="B81" s="6"/>
      <c r="C81" s="7" t="s">
        <v>55</v>
      </c>
      <c r="D81" s="8" t="str">
        <f>IF(lang="Tiếng Việt",VLOOKUP(C81,dtrans[],3,0),VLOOKUP(C81,dtrans[],2,0))</f>
        <v>COMMEND AND REWARD, DISCIPLINE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</row>
    <row r="82" spans="2:39" ht="22.5" customHeight="1" thickBot="1">
      <c r="B82" s="6"/>
      <c r="C82" s="10" t="s">
        <v>57</v>
      </c>
      <c r="D82" s="9" t="str">
        <f>IF(lang="Tiếng Việt",VLOOKUP(C82,dtrans[],3,0),VLOOKUP(C82,dtrans[],2,0))</f>
        <v>COMMEND AND REWARD</v>
      </c>
      <c r="AM82" s="6"/>
    </row>
    <row r="83" spans="2:39" ht="45.75" customHeight="1">
      <c r="B83" s="6"/>
      <c r="C83" s="3"/>
      <c r="D83" s="150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  <c r="AH83" s="151"/>
      <c r="AI83" s="151"/>
      <c r="AJ83" s="151"/>
      <c r="AK83" s="152"/>
      <c r="AM83" s="6"/>
    </row>
    <row r="84" spans="2:39" ht="22.5" customHeight="1" thickBot="1">
      <c r="B84" s="6"/>
      <c r="C84" s="10" t="s">
        <v>56</v>
      </c>
      <c r="D84" s="9" t="str">
        <f>IF(lang="Tiếng Việt",VLOOKUP(C84,dtrans[],3,0),VLOOKUP(C84,dtrans[],2,0))</f>
        <v>DISCIPLINE</v>
      </c>
      <c r="AM84" s="6"/>
    </row>
    <row r="85" spans="2:39" ht="45.75" customHeight="1">
      <c r="B85" s="6"/>
      <c r="C85" s="3"/>
      <c r="D85" s="150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  <c r="AH85" s="151"/>
      <c r="AI85" s="151"/>
      <c r="AJ85" s="151"/>
      <c r="AK85" s="152"/>
      <c r="AM85" s="6"/>
    </row>
    <row r="86" spans="2:39" ht="22.5" customHeight="1">
      <c r="B86" s="6"/>
      <c r="C86" s="10" t="s">
        <v>207</v>
      </c>
      <c r="D86" s="50" t="str">
        <f>IF(lang="Tiếng Việt",VLOOKUP(C86,dtrans[],3,0),VLOOKUP(C86,dtrans[],2,0))</f>
        <v>I hereby commit that up to now I've never been catched, sentenced or put into prison for any anti-law actions</v>
      </c>
      <c r="AM86" s="6"/>
    </row>
    <row r="87" spans="2:39" ht="22.5" customHeight="1">
      <c r="B87" s="6"/>
      <c r="C87" s="7" t="s">
        <v>213</v>
      </c>
      <c r="D87" s="8" t="str">
        <f>IF(lang="Tiếng Việt",VLOOKUP(C87,dtrans[],3,0),VLOOKUP(C87,dtrans[],2,0))</f>
        <v>HOW DO YOU KNOW THE JOB POST?*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</row>
    <row r="88" spans="2:39" ht="22.5" customHeight="1" thickBot="1">
      <c r="B88" s="6"/>
      <c r="C88" s="10" t="s">
        <v>66</v>
      </c>
      <c r="D88" s="26" t="b">
        <v>0</v>
      </c>
      <c r="E88" s="39" t="str">
        <f>IF(lang="Tiếng Việt",VLOOKUP(C88,dtrans[],3,0),VLOOKUP(C88,dtrans[],2,0))</f>
        <v>Techcombank Website</v>
      </c>
      <c r="M88" s="10" t="s">
        <v>67</v>
      </c>
      <c r="N88" s="26" t="b">
        <v>0</v>
      </c>
      <c r="O88" s="39" t="str">
        <f>IF(lang="Tiếng Việt",VLOOKUP(M88,dtrans[],3,0),VLOOKUP(M88,dtrans[],2,0))</f>
        <v>Written newspaper</v>
      </c>
      <c r="U88" s="10" t="s">
        <v>68</v>
      </c>
      <c r="V88" s="26" t="b">
        <v>0</v>
      </c>
      <c r="W88" s="39" t="str">
        <f>IF(lang="Tiếng Việt",VLOOKUP(U88,dtrans[],3,0),VLOOKUP(U88,dtrans[],2,0))</f>
        <v>Relations</v>
      </c>
      <c r="AE88" s="10" t="s">
        <v>69</v>
      </c>
      <c r="AF88" s="26" t="b">
        <v>0</v>
      </c>
      <c r="AG88" s="39" t="str">
        <f>IF(lang="Tiếng Việt",VLOOKUP(AE88,dtrans[],3,0),VLOOKUP(AE88,dtrans[],2,0))</f>
        <v>Báo điện tử</v>
      </c>
      <c r="AM88" s="6"/>
    </row>
    <row r="89" spans="2:39" ht="22.5" customHeight="1">
      <c r="B89" s="6"/>
      <c r="C89" s="10" t="s">
        <v>70</v>
      </c>
      <c r="D89" s="26" t="b">
        <v>0</v>
      </c>
      <c r="E89" s="39" t="str">
        <f>IF(lang="Tiếng Việt",VLOOKUP(C89,dtrans[],3,0),VLOOKUP(C89,dtrans[],2,0))</f>
        <v>Others (in detail):</v>
      </c>
      <c r="J89" s="153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  <c r="AK89" s="155"/>
      <c r="AM89" s="6"/>
    </row>
    <row r="90" spans="2:39" ht="14.25">
      <c r="B90" s="6"/>
      <c r="AM90" s="6"/>
    </row>
    <row r="91" spans="2:39" ht="22.5" customHeight="1">
      <c r="B91" s="6"/>
      <c r="C91" s="7" t="s">
        <v>202</v>
      </c>
      <c r="D91" s="8" t="str">
        <f>IF(lang="Tiếng Việt",VLOOKUP(C91,dtrans[],3,0),VLOOKUP(C91,dtrans[],2,0))</f>
        <v>REFERENCES ( i.e: your direct manager; your supervisor at University; your colleagues ….)*</v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</row>
    <row r="92" spans="2:39" ht="22.5" customHeight="1">
      <c r="B92" s="6"/>
      <c r="C92" s="10" t="s">
        <v>175</v>
      </c>
      <c r="D92" s="27" t="str">
        <f>IF(lang="Tiếng Việt",VLOOKUP(C92,dtrans[],3,0),VLOOKUP(C92,dtrans[],2,0))</f>
        <v>Full name *</v>
      </c>
      <c r="L92" s="10" t="s">
        <v>176</v>
      </c>
      <c r="M92" s="27" t="str">
        <f>IF(lang="Tiếng Việt",VLOOKUP(L92,dtrans[],3,0),VLOOKUP(L92,dtrans[],2,0))</f>
        <v>Position *</v>
      </c>
      <c r="R92" s="10" t="s">
        <v>177</v>
      </c>
      <c r="S92" s="27" t="str">
        <f>IF(lang="Tiếng Việt",VLOOKUP(R92,dtrans[],3,0),VLOOKUP(R92,dtrans[],2,0))</f>
        <v>Company *</v>
      </c>
      <c r="Z92" s="10" t="s">
        <v>178</v>
      </c>
      <c r="AA92" s="27" t="str">
        <f>IF(lang="Tiếng Việt",VLOOKUP(Z92,dtrans[],3,0),VLOOKUP(Z92,dtrans[],2,0))</f>
        <v>Relationship *</v>
      </c>
      <c r="AF92" s="10" t="s">
        <v>253</v>
      </c>
      <c r="AG92" s="27" t="str">
        <f>IF(lang="Tiếng Việt",VLOOKUP(AF92,dtrans[],3,0),VLOOKUP(AF92,dtrans[],2,0))</f>
        <v>Tel/ mail *</v>
      </c>
      <c r="AM92" s="6"/>
    </row>
    <row r="93" spans="2:39" ht="27" customHeight="1">
      <c r="B93" s="6"/>
      <c r="C93" s="3"/>
      <c r="D93" s="129"/>
      <c r="E93" s="72"/>
      <c r="F93" s="72"/>
      <c r="G93" s="72"/>
      <c r="H93" s="72"/>
      <c r="I93" s="72"/>
      <c r="J93" s="72"/>
      <c r="K93" s="73"/>
      <c r="L93" s="3"/>
      <c r="M93" s="139"/>
      <c r="N93" s="140"/>
      <c r="O93" s="140"/>
      <c r="P93" s="140"/>
      <c r="Q93" s="141"/>
      <c r="R93" s="3"/>
      <c r="S93" s="139"/>
      <c r="T93" s="140"/>
      <c r="U93" s="140"/>
      <c r="V93" s="140"/>
      <c r="W93" s="140"/>
      <c r="X93" s="140"/>
      <c r="Y93" s="141"/>
      <c r="Z93" s="3"/>
      <c r="AA93" s="139"/>
      <c r="AB93" s="140"/>
      <c r="AC93" s="140"/>
      <c r="AD93" s="140"/>
      <c r="AE93" s="141"/>
      <c r="AF93" s="3"/>
      <c r="AG93" s="77"/>
      <c r="AH93" s="78"/>
      <c r="AI93" s="78"/>
      <c r="AJ93" s="78"/>
      <c r="AK93" s="79"/>
      <c r="AM93" s="6"/>
    </row>
    <row r="94" spans="2:39" ht="27" customHeight="1">
      <c r="B94" s="6"/>
      <c r="C94" s="3"/>
      <c r="D94" s="129"/>
      <c r="E94" s="72"/>
      <c r="F94" s="72"/>
      <c r="G94" s="72"/>
      <c r="H94" s="72"/>
      <c r="I94" s="72"/>
      <c r="J94" s="72"/>
      <c r="K94" s="73"/>
      <c r="L94" s="3"/>
      <c r="M94" s="139"/>
      <c r="N94" s="140"/>
      <c r="O94" s="140"/>
      <c r="P94" s="140"/>
      <c r="Q94" s="141"/>
      <c r="R94" s="3"/>
      <c r="S94" s="139"/>
      <c r="T94" s="140"/>
      <c r="U94" s="140"/>
      <c r="V94" s="140"/>
      <c r="W94" s="140"/>
      <c r="X94" s="140"/>
      <c r="Y94" s="141"/>
      <c r="Z94" s="3"/>
      <c r="AA94" s="139"/>
      <c r="AB94" s="140"/>
      <c r="AC94" s="140"/>
      <c r="AD94" s="140"/>
      <c r="AE94" s="141"/>
      <c r="AF94" s="3"/>
      <c r="AG94" s="77"/>
      <c r="AH94" s="78"/>
      <c r="AI94" s="78"/>
      <c r="AJ94" s="78"/>
      <c r="AK94" s="79"/>
      <c r="AM94" s="6"/>
    </row>
    <row r="95" spans="2:39" ht="14.25">
      <c r="B95" s="6"/>
      <c r="AM95" s="6"/>
    </row>
    <row r="96" spans="2:39" ht="22.5" customHeight="1">
      <c r="B96" s="6"/>
      <c r="C96" s="7" t="s">
        <v>208</v>
      </c>
      <c r="D96" s="8" t="str">
        <f>IF(lang="Tiếng Việt",VLOOKUP(C96,dtrans[],3,0),VLOOKUP(C96,dtrans[],2,0))</f>
        <v>Please advise us whether you have any relationships and/or friends, who are working in TECHCOMBANK (if any)</v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</row>
    <row r="97" spans="2:39" ht="22.5" customHeight="1">
      <c r="B97" s="6"/>
      <c r="C97" s="10" t="s">
        <v>179</v>
      </c>
      <c r="D97" s="16" t="str">
        <f>IF(lang="Tiếng Việt",VLOOKUP(C97,dtrans[],3,0),VLOOKUP(C97,dtrans[],2,0))</f>
        <v>Full name</v>
      </c>
      <c r="M97" s="10" t="s">
        <v>180</v>
      </c>
      <c r="N97" s="16" t="str">
        <f>IF(lang="Tiếng Việt",VLOOKUP(M97,dtrans[],3,0),VLOOKUP(M97,dtrans[],2,0))</f>
        <v>Position</v>
      </c>
      <c r="S97" s="10" t="s">
        <v>181</v>
      </c>
      <c r="T97" s="16" t="str">
        <f>IF(lang="Tiếng Việt",VLOOKUP(S97,dtrans[],3,0),VLOOKUP(S97,dtrans[],2,0))</f>
        <v>Company</v>
      </c>
      <c r="Z97" s="10" t="s">
        <v>182</v>
      </c>
      <c r="AA97" s="16" t="str">
        <f>IF(lang="Tiếng Việt",VLOOKUP(Z97,dtrans[],3,0),VLOOKUP(Z97,dtrans[],2,0))</f>
        <v>Relationship</v>
      </c>
      <c r="AF97" s="10" t="s">
        <v>254</v>
      </c>
      <c r="AG97" s="16" t="str">
        <f>IF(lang="Tiếng Việt",VLOOKUP(AF97,dtrans[],3,0),VLOOKUP(AF97,dtrans[],2,0))</f>
        <v>Tel/ mail</v>
      </c>
      <c r="AM97" s="6"/>
    </row>
    <row r="98" spans="2:39" ht="27" customHeight="1">
      <c r="B98" s="6"/>
      <c r="C98" s="3"/>
      <c r="D98" s="129"/>
      <c r="E98" s="72"/>
      <c r="F98" s="72"/>
      <c r="G98" s="72"/>
      <c r="H98" s="72"/>
      <c r="I98" s="72"/>
      <c r="J98" s="72"/>
      <c r="K98" s="73"/>
      <c r="L98" s="3"/>
      <c r="M98" s="129"/>
      <c r="N98" s="72"/>
      <c r="O98" s="72"/>
      <c r="P98" s="72"/>
      <c r="Q98" s="73"/>
      <c r="R98" s="3"/>
      <c r="S98" s="129"/>
      <c r="T98" s="72"/>
      <c r="U98" s="72"/>
      <c r="V98" s="72"/>
      <c r="W98" s="72"/>
      <c r="X98" s="72"/>
      <c r="Y98" s="73"/>
      <c r="Z98" s="3"/>
      <c r="AA98" s="129"/>
      <c r="AB98" s="72"/>
      <c r="AC98" s="72"/>
      <c r="AD98" s="72"/>
      <c r="AE98" s="73"/>
      <c r="AF98" s="3"/>
      <c r="AG98" s="80"/>
      <c r="AH98" s="81"/>
      <c r="AI98" s="81"/>
      <c r="AJ98" s="81"/>
      <c r="AK98" s="82"/>
      <c r="AM98" s="6"/>
    </row>
    <row r="99" spans="2:39" ht="27" customHeight="1">
      <c r="B99" s="6"/>
      <c r="C99" s="3"/>
      <c r="D99" s="129"/>
      <c r="E99" s="72"/>
      <c r="F99" s="72"/>
      <c r="G99" s="72"/>
      <c r="H99" s="72"/>
      <c r="I99" s="72"/>
      <c r="J99" s="72"/>
      <c r="K99" s="73"/>
      <c r="L99" s="3"/>
      <c r="M99" s="129"/>
      <c r="N99" s="72"/>
      <c r="O99" s="72"/>
      <c r="P99" s="72"/>
      <c r="Q99" s="73"/>
      <c r="R99" s="3"/>
      <c r="S99" s="129"/>
      <c r="T99" s="72"/>
      <c r="U99" s="72"/>
      <c r="V99" s="72"/>
      <c r="W99" s="72"/>
      <c r="X99" s="72"/>
      <c r="Y99" s="73"/>
      <c r="Z99" s="3"/>
      <c r="AA99" s="129"/>
      <c r="AB99" s="72"/>
      <c r="AC99" s="72"/>
      <c r="AD99" s="72"/>
      <c r="AE99" s="73"/>
      <c r="AF99" s="3"/>
      <c r="AG99" s="80"/>
      <c r="AH99" s="81"/>
      <c r="AI99" s="81"/>
      <c r="AJ99" s="81"/>
      <c r="AK99" s="82"/>
      <c r="AM99" s="6"/>
    </row>
    <row r="100" spans="2:39" ht="14.25">
      <c r="B100" s="6"/>
      <c r="AM100" s="6"/>
    </row>
    <row r="101" spans="2:39" ht="22.5" customHeight="1">
      <c r="B101" s="6"/>
      <c r="C101" s="7" t="s">
        <v>212</v>
      </c>
      <c r="D101" s="8" t="str">
        <f>IF(lang="Tiếng Việt",VLOOKUP(C101,dtrans[],3,0),VLOOKUP(C101,dtrans[],2,0))</f>
        <v>Please advise us whether you have any relationships and/or friends, who are working in other banks/financial institutions 
in Vietnam (if any)</v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</row>
    <row r="102" spans="2:39" ht="22.5" customHeight="1">
      <c r="B102" s="6"/>
      <c r="C102" s="10" t="s">
        <v>179</v>
      </c>
      <c r="D102" s="16" t="str">
        <f>IF(lang="Tiếng Việt",VLOOKUP(C102,dtrans[],3,0),VLOOKUP(C102,dtrans[],2,0))</f>
        <v>Full name</v>
      </c>
      <c r="M102" s="10" t="s">
        <v>180</v>
      </c>
      <c r="N102" s="16" t="str">
        <f>IF(lang="Tiếng Việt",VLOOKUP(M102,dtrans[],3,0),VLOOKUP(M102,dtrans[],2,0))</f>
        <v>Position</v>
      </c>
      <c r="S102" s="10" t="s">
        <v>181</v>
      </c>
      <c r="T102" s="16" t="str">
        <f>IF(lang="Tiếng Việt",VLOOKUP(S102,dtrans[],3,0),VLOOKUP(S102,dtrans[],2,0))</f>
        <v>Company</v>
      </c>
      <c r="Z102" s="10" t="s">
        <v>182</v>
      </c>
      <c r="AA102" s="16" t="str">
        <f>IF(lang="Tiếng Việt",VLOOKUP(Z102,dtrans[],3,0),VLOOKUP(Z102,dtrans[],2,0))</f>
        <v>Relationship</v>
      </c>
      <c r="AF102" s="10" t="s">
        <v>254</v>
      </c>
      <c r="AG102" s="16" t="str">
        <f>IF(lang="Tiếng Việt",VLOOKUP(AF102,dtrans[],3,0),VLOOKUP(AF102,dtrans[],2,0))</f>
        <v>Tel/ mail</v>
      </c>
      <c r="AM102" s="6"/>
    </row>
    <row r="103" spans="2:39" ht="27" customHeight="1">
      <c r="B103" s="6"/>
      <c r="C103" s="3"/>
      <c r="D103" s="129"/>
      <c r="E103" s="72"/>
      <c r="F103" s="72"/>
      <c r="G103" s="72"/>
      <c r="H103" s="72"/>
      <c r="I103" s="72"/>
      <c r="J103" s="72"/>
      <c r="K103" s="73"/>
      <c r="L103" s="3"/>
      <c r="M103" s="129"/>
      <c r="N103" s="72"/>
      <c r="O103" s="72"/>
      <c r="P103" s="72"/>
      <c r="Q103" s="73"/>
      <c r="R103" s="3"/>
      <c r="S103" s="129"/>
      <c r="T103" s="72"/>
      <c r="U103" s="72"/>
      <c r="V103" s="72"/>
      <c r="W103" s="72"/>
      <c r="X103" s="72"/>
      <c r="Y103" s="73"/>
      <c r="Z103" s="3"/>
      <c r="AA103" s="129"/>
      <c r="AB103" s="72"/>
      <c r="AC103" s="72"/>
      <c r="AD103" s="72"/>
      <c r="AE103" s="73"/>
      <c r="AF103" s="3"/>
      <c r="AG103" s="80"/>
      <c r="AH103" s="81"/>
      <c r="AI103" s="81"/>
      <c r="AJ103" s="81"/>
      <c r="AK103" s="82"/>
      <c r="AM103" s="6"/>
    </row>
    <row r="104" spans="2:39" ht="27" customHeight="1">
      <c r="B104" s="6"/>
      <c r="C104" s="3"/>
      <c r="D104" s="129"/>
      <c r="E104" s="72"/>
      <c r="F104" s="72"/>
      <c r="G104" s="72"/>
      <c r="H104" s="72"/>
      <c r="I104" s="72"/>
      <c r="J104" s="72"/>
      <c r="K104" s="73"/>
      <c r="L104" s="3"/>
      <c r="M104" s="129"/>
      <c r="N104" s="72"/>
      <c r="O104" s="72"/>
      <c r="P104" s="72"/>
      <c r="Q104" s="73"/>
      <c r="R104" s="3"/>
      <c r="S104" s="129"/>
      <c r="T104" s="72"/>
      <c r="U104" s="72"/>
      <c r="V104" s="72"/>
      <c r="W104" s="72"/>
      <c r="X104" s="72"/>
      <c r="Y104" s="73"/>
      <c r="Z104" s="3"/>
      <c r="AA104" s="129"/>
      <c r="AB104" s="72"/>
      <c r="AC104" s="72"/>
      <c r="AD104" s="72"/>
      <c r="AE104" s="73"/>
      <c r="AF104" s="3"/>
      <c r="AG104" s="80"/>
      <c r="AH104" s="81"/>
      <c r="AI104" s="81"/>
      <c r="AJ104" s="81"/>
      <c r="AK104" s="82"/>
      <c r="AM104" s="6"/>
    </row>
    <row r="105" spans="2:39" ht="22.5" customHeight="1">
      <c r="B105" s="6"/>
      <c r="C105" s="10" t="s">
        <v>209</v>
      </c>
      <c r="D105" s="24" t="str">
        <f>IF(lang="Tiếng Việt",VLOOKUP(C105,dtrans[],3,0),VLOOKUP(C105,dtrans[],2,0))</f>
        <v>I hereby commit that all information outlined above are accurate and sufficient.</v>
      </c>
      <c r="AM105" s="6"/>
    </row>
    <row r="106" spans="2:39" ht="22.5" customHeight="1">
      <c r="B106" s="6"/>
      <c r="C106" s="10" t="s">
        <v>210</v>
      </c>
      <c r="D106" s="24" t="str">
        <f>IF(lang="Tiếng Việt",VLOOKUP(C106,dtrans[],3,0),VLOOKUP(C106,dtrans[],2,0))</f>
        <v>I accept the bank’s checking &amp; verifying my related information for their recruitment process and selection.</v>
      </c>
      <c r="AM106" s="6"/>
    </row>
    <row r="107" spans="2:39" ht="29.25" customHeight="1" thickBot="1">
      <c r="B107" s="6"/>
      <c r="C107" s="10" t="s">
        <v>211</v>
      </c>
      <c r="D107" s="149" t="str">
        <f>IF(lang="Tiếng Việt",VLOOKUP(C107,dtrans[],3,0),VLOOKUP(C107,dtrans[],2,0))</f>
        <v>I commit not to sue my previous working, studying places or individuals who provide the Bank with information in relation to the reference cheking process.</v>
      </c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  <c r="Z107" s="149"/>
      <c r="AA107" s="149"/>
      <c r="AB107" s="149"/>
      <c r="AC107" s="149"/>
      <c r="AD107" s="149"/>
      <c r="AE107" s="149"/>
      <c r="AF107" s="149"/>
      <c r="AG107" s="149"/>
      <c r="AH107" s="149"/>
      <c r="AI107" s="149"/>
      <c r="AJ107" s="149"/>
      <c r="AK107" s="149"/>
      <c r="AM107" s="6"/>
    </row>
    <row r="108" spans="2:39" ht="22.5" customHeight="1">
      <c r="B108" s="6"/>
      <c r="T108" s="57"/>
      <c r="U108" s="60"/>
      <c r="V108" s="70"/>
      <c r="W108" s="70"/>
      <c r="X108" s="71"/>
      <c r="Y108" s="10" t="s">
        <v>80</v>
      </c>
      <c r="Z108" s="23" t="str">
        <f>IF(lang="Tiếng Việt",VLOOKUP(Y108,dtrans[],3,0),VLOOKUP(Y108,dtrans[],2,0))</f>
        <v>CANDIDATE</v>
      </c>
      <c r="AA108" s="2"/>
      <c r="AB108" s="2"/>
      <c r="AD108" s="30" t="str">
        <f>IF(lang="Tiếng Việt",VLOOKUP(Y109,dtrans[],3,0),VLOOKUP(Y109,dtrans[],2,0))</f>
        <v xml:space="preserve"> </v>
      </c>
      <c r="AE108" s="2"/>
      <c r="AF108" s="2"/>
      <c r="AM108" s="6"/>
    </row>
    <row r="109" spans="2:39" ht="22.5" customHeight="1">
      <c r="B109" s="6"/>
      <c r="F109" s="9" t="s">
        <v>466</v>
      </c>
      <c r="Y109" s="10" t="s">
        <v>255</v>
      </c>
      <c r="AA109" s="20"/>
      <c r="AB109" s="20"/>
      <c r="AC109" s="20"/>
      <c r="AD109" s="20"/>
      <c r="AE109" s="20"/>
      <c r="AF109" s="20"/>
      <c r="AG109" s="21"/>
      <c r="AM109" s="6"/>
    </row>
    <row r="110" spans="2:39" ht="22.5" customHeight="1">
      <c r="B110" s="6"/>
      <c r="F110" s="86"/>
      <c r="G110" s="86"/>
      <c r="H110" s="86"/>
      <c r="I110" s="86"/>
      <c r="J110" s="86"/>
      <c r="K110" s="86"/>
      <c r="L110" s="86"/>
      <c r="Y110" s="10"/>
      <c r="Z110" s="22"/>
      <c r="AA110" s="20"/>
      <c r="AB110" s="20"/>
      <c r="AC110" s="20"/>
      <c r="AD110" s="20"/>
      <c r="AE110" s="20"/>
      <c r="AF110" s="20"/>
      <c r="AG110" s="21"/>
      <c r="AM110" s="6"/>
    </row>
    <row r="111" spans="2:39" ht="22.5" customHeight="1">
      <c r="B111" s="6"/>
      <c r="Y111" s="33">
        <f>PersonalInfo!D13</f>
        <v>0</v>
      </c>
      <c r="Z111" s="28"/>
      <c r="AA111" s="29"/>
      <c r="AB111" s="29"/>
      <c r="AC111" s="29"/>
      <c r="AD111" s="29"/>
      <c r="AE111" s="20"/>
      <c r="AF111" s="20"/>
      <c r="AG111" s="21"/>
      <c r="AM111" s="6"/>
    </row>
    <row r="112" spans="2:39" ht="22.5" customHeight="1">
      <c r="B112" s="6"/>
      <c r="Y112" s="10"/>
      <c r="Z112" s="22"/>
      <c r="AA112" s="20"/>
      <c r="AB112" s="20"/>
      <c r="AC112" s="20"/>
      <c r="AD112" s="20"/>
      <c r="AE112" s="20"/>
      <c r="AF112" s="20"/>
      <c r="AG112" s="21"/>
      <c r="AM112" s="6"/>
    </row>
    <row r="113" spans="2:39" ht="14.2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148"/>
      <c r="AF113" s="148"/>
      <c r="AG113" s="148"/>
      <c r="AH113" s="148"/>
      <c r="AI113" s="148"/>
      <c r="AJ113" s="148"/>
      <c r="AK113" s="148"/>
      <c r="AL113" s="148"/>
      <c r="AM113" s="6"/>
    </row>
    <row r="114" spans="2:39" ht="22.5" customHeight="1"/>
    <row r="115" spans="2:39" ht="22.5" customHeight="1"/>
    <row r="116" spans="2:39" ht="22.5" customHeight="1"/>
    <row r="117" spans="2:39" ht="22.5" customHeight="1"/>
    <row r="118" spans="2:39" ht="22.5" customHeight="1"/>
    <row r="119" spans="2:39" ht="22.5" customHeight="1"/>
    <row r="120" spans="2:39" ht="22.5" customHeight="1"/>
    <row r="121" spans="2:39" ht="22.5" customHeight="1"/>
    <row r="122" spans="2:39" ht="22.5" customHeight="1"/>
    <row r="123" spans="2:39" ht="22.5" customHeight="1"/>
    <row r="124" spans="2:39" ht="22.5" customHeight="1"/>
    <row r="125" spans="2:39" ht="22.5" customHeight="1"/>
    <row r="126" spans="2:39" ht="22.5" customHeight="1"/>
    <row r="127" spans="2:39" ht="22.5" customHeight="1"/>
    <row r="128" spans="2:39" ht="22.5" customHeight="1"/>
  </sheetData>
  <sheetProtection algorithmName="SHA-512" hashValue="4xwGOVSuh5yuSy+TxUXroXx8NJ6dnX47fG8IJJArxdlQ7IdemCd1kKjlIO0D22ncF7xgzU7T/MlWbRIcydrzTw==" saltValue="lrvBs4i8A6ILX0Fz4IXfZA==" spinCount="100000" sheet="1" objects="1" scenarios="1" formatColumns="0" formatRows="0" selectLockedCells="1"/>
  <mergeCells count="156">
    <mergeCell ref="AE113:AL113"/>
    <mergeCell ref="D107:AK107"/>
    <mergeCell ref="V108:X108"/>
    <mergeCell ref="K42:M42"/>
    <mergeCell ref="P42:R42"/>
    <mergeCell ref="U42:W42"/>
    <mergeCell ref="Z42:AK42"/>
    <mergeCell ref="D75:AK75"/>
    <mergeCell ref="D79:AK79"/>
    <mergeCell ref="D83:AK83"/>
    <mergeCell ref="D85:AK85"/>
    <mergeCell ref="J89:AK89"/>
    <mergeCell ref="D93:K93"/>
    <mergeCell ref="D99:K99"/>
    <mergeCell ref="AA99:AE99"/>
    <mergeCell ref="D103:K103"/>
    <mergeCell ref="M94:Q94"/>
    <mergeCell ref="S93:Y93"/>
    <mergeCell ref="S94:Y94"/>
    <mergeCell ref="M98:Q98"/>
    <mergeCell ref="S98:Y98"/>
    <mergeCell ref="D94:K94"/>
    <mergeCell ref="AA103:AE103"/>
    <mergeCell ref="M99:Q99"/>
    <mergeCell ref="AB38:AC38"/>
    <mergeCell ref="D33:I33"/>
    <mergeCell ref="D34:I34"/>
    <mergeCell ref="D35:I35"/>
    <mergeCell ref="D36:I36"/>
    <mergeCell ref="D37:I37"/>
    <mergeCell ref="AE33:AG33"/>
    <mergeCell ref="AE34:AG34"/>
    <mergeCell ref="AE35:AG35"/>
    <mergeCell ref="AE36:AG36"/>
    <mergeCell ref="AE37:AG37"/>
    <mergeCell ref="D38:I38"/>
    <mergeCell ref="AB33:AC33"/>
    <mergeCell ref="AB34:AC34"/>
    <mergeCell ref="AB35:AC35"/>
    <mergeCell ref="AB36:AC36"/>
    <mergeCell ref="AB37:AC37"/>
    <mergeCell ref="S36:X36"/>
    <mergeCell ref="S37:X37"/>
    <mergeCell ref="S38:X38"/>
    <mergeCell ref="S99:Y99"/>
    <mergeCell ref="D104:K104"/>
    <mergeCell ref="AA104:AE104"/>
    <mergeCell ref="M103:Q103"/>
    <mergeCell ref="S103:Y103"/>
    <mergeCell ref="M104:Q104"/>
    <mergeCell ref="S104:Y104"/>
    <mergeCell ref="I51:P51"/>
    <mergeCell ref="R51:V51"/>
    <mergeCell ref="AA93:AE93"/>
    <mergeCell ref="AA94:AE94"/>
    <mergeCell ref="D98:K98"/>
    <mergeCell ref="AA98:AE98"/>
    <mergeCell ref="M93:Q93"/>
    <mergeCell ref="D56:G56"/>
    <mergeCell ref="D59:G59"/>
    <mergeCell ref="D62:G62"/>
    <mergeCell ref="D65:G65"/>
    <mergeCell ref="D68:G68"/>
    <mergeCell ref="AI32:AK32"/>
    <mergeCell ref="AI40:AK40"/>
    <mergeCell ref="AG94:AK94"/>
    <mergeCell ref="AG99:AK99"/>
    <mergeCell ref="AG104:AK104"/>
    <mergeCell ref="AG103:AK103"/>
    <mergeCell ref="AE38:AG38"/>
    <mergeCell ref="AE39:AG39"/>
    <mergeCell ref="AE40:AG40"/>
    <mergeCell ref="AI33:AK33"/>
    <mergeCell ref="AI34:AK34"/>
    <mergeCell ref="AI35:AK35"/>
    <mergeCell ref="AI36:AK36"/>
    <mergeCell ref="AI37:AK37"/>
    <mergeCell ref="AI38:AK38"/>
    <mergeCell ref="AI39:AK39"/>
    <mergeCell ref="AG93:AK93"/>
    <mergeCell ref="AG98:AK98"/>
    <mergeCell ref="I62:AK63"/>
    <mergeCell ref="I65:AK66"/>
    <mergeCell ref="I56:AK57"/>
    <mergeCell ref="I59:AK60"/>
    <mergeCell ref="I68:AK69"/>
    <mergeCell ref="X49:Z49"/>
    <mergeCell ref="X50:Z50"/>
    <mergeCell ref="X51:Z51"/>
    <mergeCell ref="AB47:AK47"/>
    <mergeCell ref="AB48:AK48"/>
    <mergeCell ref="AB49:AK49"/>
    <mergeCell ref="AB50:AK50"/>
    <mergeCell ref="AB51:AK51"/>
    <mergeCell ref="F47:G47"/>
    <mergeCell ref="F48:G48"/>
    <mergeCell ref="F49:G49"/>
    <mergeCell ref="F50:G50"/>
    <mergeCell ref="F51:G51"/>
    <mergeCell ref="K7:T7"/>
    <mergeCell ref="W7:AA7"/>
    <mergeCell ref="AD7:AK7"/>
    <mergeCell ref="K9:T9"/>
    <mergeCell ref="AD9:AK9"/>
    <mergeCell ref="AE13:AG13"/>
    <mergeCell ref="AI13:AK13"/>
    <mergeCell ref="Q13:R13"/>
    <mergeCell ref="T13:Y13"/>
    <mergeCell ref="F110:L110"/>
    <mergeCell ref="C2:J3"/>
    <mergeCell ref="AH18:AK18"/>
    <mergeCell ref="N29:S29"/>
    <mergeCell ref="D27:AK27"/>
    <mergeCell ref="AA13:AC13"/>
    <mergeCell ref="K21:P21"/>
    <mergeCell ref="R21:W21"/>
    <mergeCell ref="Y21:AK21"/>
    <mergeCell ref="K23:X23"/>
    <mergeCell ref="D25:P25"/>
    <mergeCell ref="R25:W25"/>
    <mergeCell ref="Y25:AD25"/>
    <mergeCell ref="AF25:AK25"/>
    <mergeCell ref="D13:M13"/>
    <mergeCell ref="D15:AK15"/>
    <mergeCell ref="D19:M19"/>
    <mergeCell ref="AH19:AK19"/>
    <mergeCell ref="AB19:AF19"/>
    <mergeCell ref="Y19:Z19"/>
    <mergeCell ref="O19:U19"/>
    <mergeCell ref="D17:AK17"/>
    <mergeCell ref="AI4:AK4"/>
    <mergeCell ref="Y9:AA9"/>
    <mergeCell ref="F29:G29"/>
    <mergeCell ref="AB40:AC40"/>
    <mergeCell ref="D40:I40"/>
    <mergeCell ref="AB39:AC39"/>
    <mergeCell ref="D39:I39"/>
    <mergeCell ref="I47:P47"/>
    <mergeCell ref="I48:P48"/>
    <mergeCell ref="I49:P49"/>
    <mergeCell ref="I50:P50"/>
    <mergeCell ref="R47:V47"/>
    <mergeCell ref="R48:V48"/>
    <mergeCell ref="R49:V49"/>
    <mergeCell ref="R50:V50"/>
    <mergeCell ref="K33:Q33"/>
    <mergeCell ref="S33:X33"/>
    <mergeCell ref="K34:Q34"/>
    <mergeCell ref="K35:Q35"/>
    <mergeCell ref="K36:Q36"/>
    <mergeCell ref="K37:Q37"/>
    <mergeCell ref="K38:Q38"/>
    <mergeCell ref="S34:X34"/>
    <mergeCell ref="S35:X35"/>
    <mergeCell ref="X47:Z47"/>
    <mergeCell ref="X48:Z48"/>
  </mergeCells>
  <conditionalFormatting sqref="K7:T7 T13">
    <cfRule type="containsBlanks" dxfId="20" priority="18">
      <formula>LEN(TRIM(K7))=0</formula>
    </cfRule>
  </conditionalFormatting>
  <conditionalFormatting sqref="AD7:AK7">
    <cfRule type="containsBlanks" dxfId="19" priority="19">
      <formula>LEN(TRIM(AD7))=0</formula>
    </cfRule>
  </conditionalFormatting>
  <conditionalFormatting sqref="D13:M13">
    <cfRule type="containsBlanks" dxfId="18" priority="20">
      <formula>LEN(TRIM(D13))=0</formula>
    </cfRule>
  </conditionalFormatting>
  <conditionalFormatting sqref="AA13:AC13">
    <cfRule type="containsBlanks" dxfId="17" priority="22">
      <formula>LEN(TRIM(AA13))=0</formula>
    </cfRule>
  </conditionalFormatting>
  <conditionalFormatting sqref="D15:AK15 AH19">
    <cfRule type="containsBlanks" dxfId="16" priority="10">
      <formula>LEN(TRIM(D15))=0</formula>
    </cfRule>
  </conditionalFormatting>
  <conditionalFormatting sqref="D17:AK17">
    <cfRule type="containsBlanks" dxfId="15" priority="9">
      <formula>LEN(TRIM(D17))=0</formula>
    </cfRule>
  </conditionalFormatting>
  <conditionalFormatting sqref="D19:M19">
    <cfRule type="containsBlanks" dxfId="14" priority="8">
      <formula>LEN(TRIM(D19))=0</formula>
    </cfRule>
  </conditionalFormatting>
  <conditionalFormatting sqref="O19 K21:P21 Y21:AK21 D25:P25 AF25:AK25 D27:AK27 R21:W21 R25:W25 Y25:AD25">
    <cfRule type="containsBlanks" dxfId="13" priority="7">
      <formula>LEN(TRIM(D19))=0</formula>
    </cfRule>
  </conditionalFormatting>
  <conditionalFormatting sqref="AB19:AF19">
    <cfRule type="containsBlanks" dxfId="12" priority="2">
      <formula>LEN(TRIM(AB19))=0</formula>
    </cfRule>
  </conditionalFormatting>
  <dataValidations xWindow="139" yWindow="422" count="17">
    <dataValidation type="list" allowBlank="1" showInputMessage="1" showErrorMessage="1" sqref="AI4:AK4">
      <formula1>$BE$2:$BE$3</formula1>
    </dataValidation>
    <dataValidation type="textLength" allowBlank="1" showInputMessage="1" showErrorMessage="1" sqref="K7:T7">
      <formula1>0</formula1>
      <formula2>1000</formula2>
    </dataValidation>
    <dataValidation type="textLength" allowBlank="1" showInputMessage="1" showErrorMessage="1" sqref="W7:AA7">
      <formula1>0</formula1>
      <formula2>50</formula2>
    </dataValidation>
    <dataValidation type="list" allowBlank="1" showInputMessage="1" showErrorMessage="1" sqref="AA13:AC13">
      <formula1>Gen</formula1>
    </dataValidation>
    <dataValidation type="textLength" allowBlank="1" showInputMessage="1" showErrorMessage="1" sqref="D13:M13">
      <formula1>1</formula1>
      <formula2>100</formula2>
    </dataValidation>
    <dataValidation type="whole" allowBlank="1" showInputMessage="1" showErrorMessage="1" sqref="AE13:AG13">
      <formula1>100</formula1>
      <formula2>200</formula2>
    </dataValidation>
    <dataValidation type="whole" showInputMessage="1" showErrorMessage="1" sqref="AI13:AK13">
      <formula1>20</formula1>
      <formula2>250</formula2>
    </dataValidation>
    <dataValidation type="textLength" allowBlank="1" showInputMessage="1" showErrorMessage="1" sqref="D15:AK15 D17:AK17">
      <formula1>1</formula1>
      <formula2>1000</formula2>
    </dataValidation>
    <dataValidation type="textLength" allowBlank="1" showInputMessage="1" showErrorMessage="1" sqref="D19:M19">
      <formula1>1</formula1>
      <formula2>30</formula2>
    </dataValidation>
    <dataValidation type="textLength" allowBlank="1" showErrorMessage="1" errorTitle="Số di động" error="Số di động của bạn chưa đúng, đề nghị bạn nhập lại" sqref="K21:P21 R21:W21 R25:W25 Y25:AD25">
      <formula1>10</formula1>
      <formula2>11</formula2>
    </dataValidation>
    <dataValidation type="list" allowBlank="1" showInputMessage="1" showErrorMessage="1" sqref="AH19">
      <formula1>MStatus</formula1>
    </dataValidation>
    <dataValidation type="list" allowBlank="1" showInputMessage="1" showErrorMessage="1" sqref="D33:I40">
      <formula1>Cer_list</formula1>
    </dataValidation>
    <dataValidation type="list" allowBlank="1" showInputMessage="1" showErrorMessage="1" promptTitle="Tháng" prompt="Month" sqref="X9 AA33:AA40 W19 P13 E29 E47:E51 U108">
      <formula1>MM</formula1>
    </dataValidation>
    <dataValidation type="list" allowBlank="1" showInputMessage="1" showErrorMessage="1" promptTitle="Ngày" prompt="Date" sqref="W9 Z33:Z40 X19 O13 D29 D47:D51 T108">
      <formula1>DD</formula1>
    </dataValidation>
    <dataValidation type="list" allowBlank="1" showInputMessage="1" showErrorMessage="1" promptTitle="Năm" prompt="Year (YYYY)" sqref="Y9:AA9 AB33:AB40 Y19 V108:X108 F29 F47:F51 Q13">
      <formula1>YYYY</formula1>
    </dataValidation>
    <dataValidation type="list" allowBlank="1" showInputMessage="1" showErrorMessage="1" sqref="D56:G56 D68:G68 D65:G65 D62:G62 D59:G59">
      <formula1>$I$47:$I$51</formula1>
    </dataValidation>
    <dataValidation type="textLength" showInputMessage="1" showErrorMessage="1" sqref="T13">
      <formula1>1</formula1>
      <formula2>200</formula2>
    </dataValidation>
  </dataValidations>
  <printOptions horizontalCentered="1"/>
  <pageMargins left="0" right="0" top="0.25" bottom="0.25" header="0" footer="0"/>
  <pageSetup paperSize="9" scale="79" fitToHeight="3" orientation="portrait" horizontalDpi="300" verticalDpi="0" r:id="rId1"/>
  <headerFooter>
    <oddFooter>Page &amp;P of &amp;N</oddFooter>
  </headerFooter>
  <rowBreaks count="2" manualBreakCount="2">
    <brk id="44" min="1" max="38" man="1"/>
    <brk id="72" min="1" max="38" man="1"/>
  </rowBreaks>
  <ignoredErrors>
    <ignoredError sqref="X25 Q21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2:O115"/>
  <sheetViews>
    <sheetView showGridLines="0" zoomScaleNormal="100" workbookViewId="0">
      <selection activeCell="B14" sqref="B14"/>
    </sheetView>
  </sheetViews>
  <sheetFormatPr defaultRowHeight="16.5"/>
  <cols>
    <col min="1" max="1" width="27.25" customWidth="1"/>
    <col min="2" max="3" width="41.875" customWidth="1"/>
    <col min="4" max="4" width="9" customWidth="1"/>
    <col min="5" max="5" width="10.125" bestFit="1" customWidth="1"/>
    <col min="6" max="6" width="2.75" customWidth="1"/>
    <col min="10" max="10" width="2.75" customWidth="1"/>
    <col min="12" max="12" width="2.75" customWidth="1"/>
    <col min="14" max="14" width="2.125" customWidth="1"/>
    <col min="17" max="17" width="22.375" customWidth="1"/>
  </cols>
  <sheetData>
    <row r="2" spans="1:15" ht="23.25" customHeight="1">
      <c r="A2" t="s">
        <v>2</v>
      </c>
      <c r="B2" t="s">
        <v>1</v>
      </c>
      <c r="C2" t="s">
        <v>0</v>
      </c>
      <c r="D2" t="s">
        <v>3</v>
      </c>
      <c r="E2" t="s">
        <v>160</v>
      </c>
      <c r="G2" t="s">
        <v>238</v>
      </c>
      <c r="H2" t="s">
        <v>237</v>
      </c>
      <c r="I2" t="s">
        <v>239</v>
      </c>
      <c r="K2" t="s">
        <v>238</v>
      </c>
      <c r="M2" t="s">
        <v>237</v>
      </c>
      <c r="O2" t="s">
        <v>239</v>
      </c>
    </row>
    <row r="3" spans="1:15">
      <c r="A3" t="s">
        <v>4</v>
      </c>
      <c r="B3" t="s">
        <v>4</v>
      </c>
      <c r="C3" t="s">
        <v>81</v>
      </c>
      <c r="D3" t="s">
        <v>4</v>
      </c>
      <c r="E3" t="s">
        <v>163</v>
      </c>
      <c r="G3">
        <v>1</v>
      </c>
      <c r="H3">
        <v>1</v>
      </c>
      <c r="I3">
        <v>1960</v>
      </c>
      <c r="K3">
        <f ca="1">+K4-1</f>
        <v>4</v>
      </c>
      <c r="M3">
        <f ca="1">+M4-1</f>
        <v>-2</v>
      </c>
      <c r="O3" s="18">
        <f ca="1">+O4-1</f>
        <v>2012</v>
      </c>
    </row>
    <row r="4" spans="1:15">
      <c r="A4" t="s">
        <v>184</v>
      </c>
      <c r="B4" t="s">
        <v>5</v>
      </c>
      <c r="C4" s="1" t="s">
        <v>219</v>
      </c>
      <c r="E4" t="s">
        <v>163</v>
      </c>
      <c r="G4">
        <v>2</v>
      </c>
      <c r="H4">
        <v>2</v>
      </c>
      <c r="I4">
        <v>1961</v>
      </c>
      <c r="K4">
        <f ca="1">+K5-1</f>
        <v>5</v>
      </c>
      <c r="M4">
        <f ca="1">+M5-1</f>
        <v>-1</v>
      </c>
      <c r="O4" s="19">
        <f ca="1">+O5-1</f>
        <v>2013</v>
      </c>
    </row>
    <row r="5" spans="1:15">
      <c r="A5" t="s">
        <v>183</v>
      </c>
      <c r="B5" t="s">
        <v>6</v>
      </c>
      <c r="C5" t="s">
        <v>82</v>
      </c>
      <c r="E5" t="s">
        <v>161</v>
      </c>
      <c r="G5">
        <v>3</v>
      </c>
      <c r="H5">
        <v>3</v>
      </c>
      <c r="I5">
        <v>1962</v>
      </c>
      <c r="K5">
        <f ca="1">+K7-1</f>
        <v>6</v>
      </c>
      <c r="M5">
        <f ca="1">+M7-1</f>
        <v>0</v>
      </c>
      <c r="O5" s="18">
        <f ca="1">+O7-1</f>
        <v>2014</v>
      </c>
    </row>
    <row r="6" spans="1:15">
      <c r="A6" t="s">
        <v>7</v>
      </c>
      <c r="B6" t="s">
        <v>7</v>
      </c>
      <c r="C6" t="s">
        <v>7</v>
      </c>
      <c r="E6" t="s">
        <v>161</v>
      </c>
      <c r="G6">
        <v>4</v>
      </c>
      <c r="H6">
        <v>4</v>
      </c>
      <c r="I6">
        <v>1963</v>
      </c>
    </row>
    <row r="7" spans="1:15">
      <c r="A7" t="s">
        <v>185</v>
      </c>
      <c r="B7" t="s">
        <v>8</v>
      </c>
      <c r="C7" t="s">
        <v>83</v>
      </c>
      <c r="E7" t="s">
        <v>161</v>
      </c>
      <c r="G7">
        <v>5</v>
      </c>
      <c r="H7">
        <v>5</v>
      </c>
      <c r="I7">
        <v>1964</v>
      </c>
      <c r="K7">
        <f ca="1">MONTH(TODAY())</f>
        <v>7</v>
      </c>
      <c r="M7">
        <f ca="1">DAY(TODAY())</f>
        <v>1</v>
      </c>
      <c r="O7">
        <f ca="1">YEAR(TODAY())</f>
        <v>2015</v>
      </c>
    </row>
    <row r="8" spans="1:15">
      <c r="A8" t="s">
        <v>215</v>
      </c>
      <c r="B8" t="s">
        <v>9</v>
      </c>
      <c r="C8" t="s">
        <v>84</v>
      </c>
      <c r="E8" t="s">
        <v>161</v>
      </c>
      <c r="G8">
        <v>6</v>
      </c>
      <c r="H8">
        <v>6</v>
      </c>
      <c r="I8">
        <v>1965</v>
      </c>
      <c r="K8">
        <f ca="1">IF(K7&lt;12,K7+1,1)</f>
        <v>8</v>
      </c>
      <c r="M8">
        <f ca="1">IF(M7&lt;31,M7+1,1)</f>
        <v>2</v>
      </c>
      <c r="O8">
        <f ca="1">+O7+1</f>
        <v>2016</v>
      </c>
    </row>
    <row r="9" spans="1:15">
      <c r="A9" t="s">
        <v>164</v>
      </c>
      <c r="B9" t="s">
        <v>10</v>
      </c>
      <c r="C9" t="s">
        <v>85</v>
      </c>
      <c r="E9" t="s">
        <v>161</v>
      </c>
      <c r="G9">
        <v>7</v>
      </c>
      <c r="H9">
        <v>7</v>
      </c>
      <c r="I9">
        <v>1966</v>
      </c>
      <c r="K9">
        <f t="shared" ref="K9:K15" ca="1" si="0">IF(K8&lt;12,K8+1,1)</f>
        <v>9</v>
      </c>
      <c r="M9">
        <f t="shared" ref="M9:M37" ca="1" si="1">IF(M8&lt;31,M8+1,1)</f>
        <v>3</v>
      </c>
      <c r="O9">
        <f t="shared" ref="O9:O16" ca="1" si="2">+O8+1</f>
        <v>2017</v>
      </c>
    </row>
    <row r="10" spans="1:15">
      <c r="A10" t="s">
        <v>11</v>
      </c>
      <c r="B10" t="s">
        <v>11</v>
      </c>
      <c r="C10" t="s">
        <v>232</v>
      </c>
      <c r="E10" t="s">
        <v>161</v>
      </c>
      <c r="G10">
        <v>8</v>
      </c>
      <c r="H10">
        <v>8</v>
      </c>
      <c r="I10">
        <v>1967</v>
      </c>
      <c r="K10">
        <f t="shared" ca="1" si="0"/>
        <v>10</v>
      </c>
      <c r="M10">
        <f t="shared" ca="1" si="1"/>
        <v>4</v>
      </c>
      <c r="O10">
        <f t="shared" ca="1" si="2"/>
        <v>2018</v>
      </c>
    </row>
    <row r="11" spans="1:15">
      <c r="A11" t="s">
        <v>12</v>
      </c>
      <c r="B11" t="s">
        <v>12</v>
      </c>
      <c r="C11" t="s">
        <v>86</v>
      </c>
      <c r="D11" t="s">
        <v>12</v>
      </c>
      <c r="E11" t="s">
        <v>163</v>
      </c>
      <c r="G11">
        <v>9</v>
      </c>
      <c r="H11">
        <v>9</v>
      </c>
      <c r="I11">
        <v>1968</v>
      </c>
      <c r="K11">
        <f t="shared" ca="1" si="0"/>
        <v>11</v>
      </c>
      <c r="M11">
        <f t="shared" ca="1" si="1"/>
        <v>5</v>
      </c>
      <c r="O11">
        <f t="shared" ca="1" si="2"/>
        <v>2019</v>
      </c>
    </row>
    <row r="12" spans="1:15">
      <c r="A12" t="s">
        <v>165</v>
      </c>
      <c r="B12" t="s">
        <v>13</v>
      </c>
      <c r="C12" t="s">
        <v>87</v>
      </c>
      <c r="E12" t="s">
        <v>161</v>
      </c>
      <c r="G12">
        <v>10</v>
      </c>
      <c r="H12">
        <v>10</v>
      </c>
      <c r="I12">
        <v>1969</v>
      </c>
      <c r="K12">
        <f t="shared" ca="1" si="0"/>
        <v>12</v>
      </c>
      <c r="M12">
        <f t="shared" ca="1" si="1"/>
        <v>6</v>
      </c>
      <c r="O12">
        <f t="shared" ca="1" si="2"/>
        <v>2020</v>
      </c>
    </row>
    <row r="13" spans="1:15">
      <c r="A13" t="s">
        <v>186</v>
      </c>
      <c r="B13" s="1" t="s">
        <v>471</v>
      </c>
      <c r="C13" s="1" t="s">
        <v>470</v>
      </c>
      <c r="E13" t="s">
        <v>161</v>
      </c>
      <c r="G13">
        <v>11</v>
      </c>
      <c r="H13">
        <v>11</v>
      </c>
      <c r="I13">
        <v>1970</v>
      </c>
      <c r="K13">
        <f t="shared" ca="1" si="0"/>
        <v>1</v>
      </c>
      <c r="M13">
        <f t="shared" ca="1" si="1"/>
        <v>7</v>
      </c>
      <c r="O13">
        <f t="shared" ca="1" si="2"/>
        <v>2021</v>
      </c>
    </row>
    <row r="14" spans="1:15">
      <c r="A14" t="s">
        <v>187</v>
      </c>
      <c r="B14" t="s">
        <v>14</v>
      </c>
      <c r="C14" t="s">
        <v>88</v>
      </c>
      <c r="E14" t="s">
        <v>161</v>
      </c>
      <c r="G14">
        <v>12</v>
      </c>
      <c r="H14">
        <v>12</v>
      </c>
      <c r="I14">
        <v>1971</v>
      </c>
      <c r="K14">
        <f t="shared" ca="1" si="0"/>
        <v>2</v>
      </c>
      <c r="M14">
        <f t="shared" ca="1" si="1"/>
        <v>8</v>
      </c>
      <c r="O14">
        <f t="shared" ca="1" si="2"/>
        <v>2022</v>
      </c>
    </row>
    <row r="15" spans="1:15">
      <c r="A15" t="s">
        <v>62</v>
      </c>
      <c r="B15" s="1" t="s">
        <v>147</v>
      </c>
      <c r="C15" t="s">
        <v>89</v>
      </c>
      <c r="E15" t="s">
        <v>161</v>
      </c>
      <c r="H15">
        <v>13</v>
      </c>
      <c r="I15">
        <v>1972</v>
      </c>
      <c r="K15">
        <f t="shared" ca="1" si="0"/>
        <v>3</v>
      </c>
      <c r="M15">
        <f t="shared" ca="1" si="1"/>
        <v>9</v>
      </c>
      <c r="O15">
        <f t="shared" ca="1" si="2"/>
        <v>2023</v>
      </c>
    </row>
    <row r="16" spans="1:15">
      <c r="A16" t="s">
        <v>188</v>
      </c>
      <c r="B16" s="1" t="s">
        <v>221</v>
      </c>
      <c r="C16" s="1" t="s">
        <v>220</v>
      </c>
      <c r="E16" t="s">
        <v>161</v>
      </c>
      <c r="H16">
        <v>14</v>
      </c>
      <c r="I16">
        <v>1973</v>
      </c>
      <c r="K16">
        <f ca="1">IF(K15&lt;12,K15+1,1)</f>
        <v>4</v>
      </c>
      <c r="M16">
        <f t="shared" ca="1" si="1"/>
        <v>10</v>
      </c>
      <c r="O16">
        <f t="shared" ca="1" si="2"/>
        <v>2024</v>
      </c>
    </row>
    <row r="17" spans="1:13">
      <c r="A17" t="s">
        <v>189</v>
      </c>
      <c r="B17" s="1" t="s">
        <v>222</v>
      </c>
      <c r="C17" s="1" t="s">
        <v>223</v>
      </c>
      <c r="E17" t="s">
        <v>161</v>
      </c>
      <c r="H17">
        <v>15</v>
      </c>
      <c r="I17">
        <v>1974</v>
      </c>
      <c r="K17">
        <f ca="1">IF(K16&lt;12,K16+1,1)</f>
        <v>5</v>
      </c>
      <c r="M17">
        <f t="shared" ca="1" si="1"/>
        <v>11</v>
      </c>
    </row>
    <row r="18" spans="1:13">
      <c r="A18" t="s">
        <v>190</v>
      </c>
      <c r="B18" t="s">
        <v>15</v>
      </c>
      <c r="C18" t="s">
        <v>90</v>
      </c>
      <c r="E18" t="s">
        <v>161</v>
      </c>
      <c r="H18">
        <v>16</v>
      </c>
      <c r="I18">
        <v>1975</v>
      </c>
      <c r="K18">
        <f t="shared" ref="K18" ca="1" si="3">IF(K17&lt;12,K17+1,1)</f>
        <v>6</v>
      </c>
      <c r="M18">
        <f t="shared" ca="1" si="1"/>
        <v>12</v>
      </c>
    </row>
    <row r="19" spans="1:13">
      <c r="A19" t="s">
        <v>191</v>
      </c>
      <c r="B19" t="s">
        <v>16</v>
      </c>
      <c r="C19" t="s">
        <v>91</v>
      </c>
      <c r="E19" t="s">
        <v>161</v>
      </c>
      <c r="H19">
        <v>17</v>
      </c>
      <c r="I19">
        <v>1976</v>
      </c>
      <c r="M19">
        <f t="shared" ca="1" si="1"/>
        <v>13</v>
      </c>
    </row>
    <row r="20" spans="1:13">
      <c r="A20" t="s">
        <v>192</v>
      </c>
      <c r="B20" t="s">
        <v>17</v>
      </c>
      <c r="C20" t="s">
        <v>92</v>
      </c>
      <c r="E20" t="s">
        <v>161</v>
      </c>
      <c r="H20">
        <v>18</v>
      </c>
      <c r="I20">
        <v>1977</v>
      </c>
      <c r="M20">
        <f t="shared" ca="1" si="1"/>
        <v>14</v>
      </c>
    </row>
    <row r="21" spans="1:13">
      <c r="A21" t="s">
        <v>193</v>
      </c>
      <c r="B21" t="s">
        <v>18</v>
      </c>
      <c r="C21" t="s">
        <v>93</v>
      </c>
      <c r="E21" t="s">
        <v>161</v>
      </c>
      <c r="H21">
        <v>19</v>
      </c>
      <c r="I21">
        <v>1978</v>
      </c>
      <c r="M21">
        <f t="shared" ca="1" si="1"/>
        <v>15</v>
      </c>
    </row>
    <row r="22" spans="1:13">
      <c r="A22" t="s">
        <v>224</v>
      </c>
      <c r="B22" t="s">
        <v>19</v>
      </c>
      <c r="C22" t="s">
        <v>94</v>
      </c>
      <c r="E22" t="s">
        <v>161</v>
      </c>
      <c r="H22">
        <v>20</v>
      </c>
      <c r="I22">
        <v>1979</v>
      </c>
      <c r="M22">
        <f t="shared" ca="1" si="1"/>
        <v>16</v>
      </c>
    </row>
    <row r="23" spans="1:13">
      <c r="A23" t="s">
        <v>194</v>
      </c>
      <c r="B23" t="s">
        <v>20</v>
      </c>
      <c r="C23" t="s">
        <v>95</v>
      </c>
      <c r="E23" t="s">
        <v>161</v>
      </c>
      <c r="H23">
        <v>21</v>
      </c>
      <c r="I23">
        <v>1980</v>
      </c>
      <c r="M23">
        <f t="shared" ca="1" si="1"/>
        <v>17</v>
      </c>
    </row>
    <row r="24" spans="1:13">
      <c r="A24" t="s">
        <v>21</v>
      </c>
      <c r="B24" t="s">
        <v>21</v>
      </c>
      <c r="C24" t="s">
        <v>96</v>
      </c>
      <c r="E24" t="s">
        <v>161</v>
      </c>
      <c r="H24">
        <v>22</v>
      </c>
      <c r="I24">
        <v>1981</v>
      </c>
      <c r="M24">
        <f t="shared" ca="1" si="1"/>
        <v>18</v>
      </c>
    </row>
    <row r="25" spans="1:13">
      <c r="A25" t="s">
        <v>22</v>
      </c>
      <c r="B25" t="s">
        <v>22</v>
      </c>
      <c r="C25" t="s">
        <v>97</v>
      </c>
      <c r="E25" t="s">
        <v>161</v>
      </c>
      <c r="H25">
        <v>23</v>
      </c>
      <c r="I25">
        <v>1982</v>
      </c>
      <c r="M25">
        <f t="shared" ca="1" si="1"/>
        <v>19</v>
      </c>
    </row>
    <row r="26" spans="1:13">
      <c r="A26" t="s">
        <v>195</v>
      </c>
      <c r="B26" t="s">
        <v>195</v>
      </c>
      <c r="C26" t="s">
        <v>260</v>
      </c>
      <c r="E26" t="s">
        <v>161</v>
      </c>
      <c r="H26">
        <v>24</v>
      </c>
      <c r="I26">
        <v>1983</v>
      </c>
      <c r="M26">
        <f t="shared" ca="1" si="1"/>
        <v>20</v>
      </c>
    </row>
    <row r="27" spans="1:13">
      <c r="A27" t="s">
        <v>229</v>
      </c>
      <c r="B27" t="s">
        <v>230</v>
      </c>
      <c r="C27" t="s">
        <v>231</v>
      </c>
      <c r="E27" t="s">
        <v>161</v>
      </c>
      <c r="H27">
        <v>25</v>
      </c>
      <c r="I27">
        <v>1984</v>
      </c>
      <c r="M27">
        <f t="shared" ca="1" si="1"/>
        <v>21</v>
      </c>
    </row>
    <row r="28" spans="1:13">
      <c r="A28" t="s">
        <v>166</v>
      </c>
      <c r="B28" t="s">
        <v>23</v>
      </c>
      <c r="C28" t="s">
        <v>98</v>
      </c>
      <c r="E28" t="s">
        <v>161</v>
      </c>
      <c r="H28">
        <v>26</v>
      </c>
      <c r="I28">
        <v>1985</v>
      </c>
      <c r="M28">
        <f t="shared" ca="1" si="1"/>
        <v>22</v>
      </c>
    </row>
    <row r="29" spans="1:13">
      <c r="A29" t="s">
        <v>167</v>
      </c>
      <c r="B29" t="s">
        <v>24</v>
      </c>
      <c r="C29" t="s">
        <v>99</v>
      </c>
      <c r="E29" t="s">
        <v>161</v>
      </c>
      <c r="H29">
        <v>27</v>
      </c>
      <c r="I29">
        <v>1986</v>
      </c>
      <c r="M29">
        <f t="shared" ca="1" si="1"/>
        <v>23</v>
      </c>
    </row>
    <row r="30" spans="1:13">
      <c r="A30" t="s">
        <v>226</v>
      </c>
      <c r="B30" t="s">
        <v>25</v>
      </c>
      <c r="C30" t="s">
        <v>25</v>
      </c>
      <c r="E30" t="s">
        <v>161</v>
      </c>
      <c r="H30">
        <v>28</v>
      </c>
      <c r="I30">
        <v>1987</v>
      </c>
      <c r="M30">
        <f t="shared" ca="1" si="1"/>
        <v>24</v>
      </c>
    </row>
    <row r="31" spans="1:13">
      <c r="A31" t="s">
        <v>214</v>
      </c>
      <c r="B31" t="s">
        <v>26</v>
      </c>
      <c r="C31" t="s">
        <v>100</v>
      </c>
      <c r="E31" t="s">
        <v>161</v>
      </c>
      <c r="H31">
        <v>29</v>
      </c>
      <c r="I31">
        <v>1988</v>
      </c>
      <c r="M31">
        <f t="shared" ca="1" si="1"/>
        <v>25</v>
      </c>
    </row>
    <row r="32" spans="1:13">
      <c r="A32" t="s">
        <v>168</v>
      </c>
      <c r="B32" t="s">
        <v>27</v>
      </c>
      <c r="C32" t="s">
        <v>149</v>
      </c>
      <c r="E32" t="s">
        <v>161</v>
      </c>
      <c r="H32">
        <v>30</v>
      </c>
      <c r="I32">
        <v>1989</v>
      </c>
      <c r="M32">
        <f t="shared" ca="1" si="1"/>
        <v>26</v>
      </c>
    </row>
    <row r="33" spans="1:13">
      <c r="A33" t="s">
        <v>169</v>
      </c>
      <c r="B33" t="s">
        <v>28</v>
      </c>
      <c r="C33" t="s">
        <v>148</v>
      </c>
      <c r="E33" t="s">
        <v>161</v>
      </c>
      <c r="H33">
        <v>31</v>
      </c>
      <c r="I33">
        <v>1990</v>
      </c>
      <c r="M33">
        <f t="shared" ca="1" si="1"/>
        <v>27</v>
      </c>
    </row>
    <row r="34" spans="1:13">
      <c r="A34" t="s">
        <v>170</v>
      </c>
      <c r="B34" t="s">
        <v>29</v>
      </c>
      <c r="C34" t="s">
        <v>101</v>
      </c>
      <c r="E34" t="s">
        <v>161</v>
      </c>
      <c r="I34">
        <v>1991</v>
      </c>
      <c r="M34">
        <f t="shared" ca="1" si="1"/>
        <v>28</v>
      </c>
    </row>
    <row r="35" spans="1:13">
      <c r="A35" t="s">
        <v>196</v>
      </c>
      <c r="B35" t="s">
        <v>30</v>
      </c>
      <c r="C35" t="s">
        <v>102</v>
      </c>
      <c r="E35" t="s">
        <v>161</v>
      </c>
      <c r="I35">
        <v>1992</v>
      </c>
      <c r="M35">
        <f t="shared" ca="1" si="1"/>
        <v>29</v>
      </c>
    </row>
    <row r="36" spans="1:13">
      <c r="A36" t="s">
        <v>31</v>
      </c>
      <c r="B36" t="s">
        <v>31</v>
      </c>
      <c r="C36" t="s">
        <v>103</v>
      </c>
      <c r="E36" t="s">
        <v>161</v>
      </c>
      <c r="I36">
        <v>1993</v>
      </c>
      <c r="M36">
        <f t="shared" ca="1" si="1"/>
        <v>30</v>
      </c>
    </row>
    <row r="37" spans="1:13">
      <c r="A37" t="s">
        <v>32</v>
      </c>
      <c r="B37" t="s">
        <v>32</v>
      </c>
      <c r="C37" t="s">
        <v>104</v>
      </c>
      <c r="E37" t="s">
        <v>161</v>
      </c>
      <c r="I37">
        <v>1994</v>
      </c>
      <c r="M37">
        <f t="shared" ca="1" si="1"/>
        <v>31</v>
      </c>
    </row>
    <row r="38" spans="1:13">
      <c r="A38" t="s">
        <v>105</v>
      </c>
      <c r="B38" t="s">
        <v>105</v>
      </c>
      <c r="C38" t="s">
        <v>152</v>
      </c>
      <c r="D38" t="s">
        <v>105</v>
      </c>
      <c r="E38" t="s">
        <v>163</v>
      </c>
      <c r="I38">
        <v>1995</v>
      </c>
    </row>
    <row r="39" spans="1:13">
      <c r="A39" t="s">
        <v>197</v>
      </c>
      <c r="B39" t="s">
        <v>33</v>
      </c>
      <c r="C39" t="s">
        <v>153</v>
      </c>
      <c r="E39" t="s">
        <v>163</v>
      </c>
      <c r="I39">
        <v>1996</v>
      </c>
    </row>
    <row r="40" spans="1:13">
      <c r="A40" t="s">
        <v>198</v>
      </c>
      <c r="B40" t="s">
        <v>34</v>
      </c>
      <c r="C40" t="s">
        <v>154</v>
      </c>
      <c r="E40" t="s">
        <v>161</v>
      </c>
      <c r="I40">
        <v>1997</v>
      </c>
    </row>
    <row r="41" spans="1:13">
      <c r="A41" t="s">
        <v>199</v>
      </c>
      <c r="B41" s="1" t="s">
        <v>146</v>
      </c>
      <c r="C41" t="s">
        <v>155</v>
      </c>
      <c r="E41" t="s">
        <v>161</v>
      </c>
      <c r="I41">
        <v>1998</v>
      </c>
    </row>
    <row r="42" spans="1:13">
      <c r="A42" t="s">
        <v>171</v>
      </c>
      <c r="B42" t="s">
        <v>35</v>
      </c>
      <c r="C42" t="s">
        <v>156</v>
      </c>
      <c r="E42" t="s">
        <v>161</v>
      </c>
      <c r="I42">
        <v>1999</v>
      </c>
    </row>
    <row r="43" spans="1:13">
      <c r="A43" t="s">
        <v>200</v>
      </c>
      <c r="B43" t="s">
        <v>36</v>
      </c>
      <c r="C43" t="s">
        <v>157</v>
      </c>
      <c r="E43" t="s">
        <v>161</v>
      </c>
      <c r="I43">
        <v>2000</v>
      </c>
    </row>
    <row r="44" spans="1:13">
      <c r="A44" t="s">
        <v>201</v>
      </c>
      <c r="B44" t="s">
        <v>37</v>
      </c>
      <c r="C44" t="s">
        <v>158</v>
      </c>
      <c r="E44" t="s">
        <v>161</v>
      </c>
      <c r="I44">
        <v>2001</v>
      </c>
    </row>
    <row r="45" spans="1:13">
      <c r="A45" t="s">
        <v>38</v>
      </c>
      <c r="B45" t="s">
        <v>38</v>
      </c>
      <c r="C45" t="s">
        <v>159</v>
      </c>
      <c r="D45" t="s">
        <v>235</v>
      </c>
      <c r="E45" t="s">
        <v>161</v>
      </c>
      <c r="I45">
        <v>2002</v>
      </c>
    </row>
    <row r="46" spans="1:13">
      <c r="A46" t="s">
        <v>39</v>
      </c>
      <c r="B46" t="s">
        <v>39</v>
      </c>
      <c r="C46" t="s">
        <v>236</v>
      </c>
      <c r="D46" t="s">
        <v>235</v>
      </c>
      <c r="E46" t="s">
        <v>161</v>
      </c>
      <c r="I46">
        <v>2003</v>
      </c>
    </row>
    <row r="47" spans="1:13">
      <c r="A47" t="s">
        <v>40</v>
      </c>
      <c r="B47" t="s">
        <v>40</v>
      </c>
      <c r="C47" t="s">
        <v>112</v>
      </c>
      <c r="D47" t="s">
        <v>235</v>
      </c>
      <c r="E47" t="s">
        <v>161</v>
      </c>
      <c r="I47">
        <v>2004</v>
      </c>
    </row>
    <row r="48" spans="1:13">
      <c r="A48" t="s">
        <v>41</v>
      </c>
      <c r="B48" t="s">
        <v>41</v>
      </c>
      <c r="C48" t="s">
        <v>113</v>
      </c>
      <c r="D48" t="s">
        <v>235</v>
      </c>
      <c r="E48" t="s">
        <v>161</v>
      </c>
      <c r="I48">
        <v>2005</v>
      </c>
    </row>
    <row r="49" spans="1:9">
      <c r="A49" t="s">
        <v>42</v>
      </c>
      <c r="B49" t="s">
        <v>42</v>
      </c>
      <c r="C49" t="s">
        <v>114</v>
      </c>
      <c r="D49" t="s">
        <v>235</v>
      </c>
      <c r="E49" t="s">
        <v>161</v>
      </c>
      <c r="I49">
        <v>2006</v>
      </c>
    </row>
    <row r="50" spans="1:9">
      <c r="A50" t="s">
        <v>43</v>
      </c>
      <c r="B50" t="s">
        <v>43</v>
      </c>
      <c r="C50" t="s">
        <v>111</v>
      </c>
      <c r="D50" t="s">
        <v>235</v>
      </c>
      <c r="E50" t="s">
        <v>161</v>
      </c>
      <c r="I50">
        <v>2007</v>
      </c>
    </row>
    <row r="51" spans="1:9">
      <c r="A51" t="s">
        <v>44</v>
      </c>
      <c r="B51" t="s">
        <v>44</v>
      </c>
      <c r="C51" t="s">
        <v>106</v>
      </c>
      <c r="E51" t="s">
        <v>161</v>
      </c>
      <c r="I51">
        <v>2008</v>
      </c>
    </row>
    <row r="52" spans="1:9">
      <c r="A52" t="s">
        <v>246</v>
      </c>
      <c r="B52" t="s">
        <v>45</v>
      </c>
      <c r="C52" t="s">
        <v>107</v>
      </c>
      <c r="E52" t="s">
        <v>161</v>
      </c>
      <c r="I52">
        <v>2009</v>
      </c>
    </row>
    <row r="53" spans="1:9">
      <c r="A53" t="s">
        <v>247</v>
      </c>
      <c r="B53" t="s">
        <v>46</v>
      </c>
      <c r="C53" t="s">
        <v>108</v>
      </c>
      <c r="E53" t="s">
        <v>161</v>
      </c>
      <c r="I53">
        <v>2010</v>
      </c>
    </row>
    <row r="54" spans="1:9">
      <c r="A54" t="s">
        <v>248</v>
      </c>
      <c r="B54" t="s">
        <v>150</v>
      </c>
      <c r="C54" t="s">
        <v>109</v>
      </c>
      <c r="E54" t="s">
        <v>161</v>
      </c>
      <c r="I54">
        <v>2011</v>
      </c>
    </row>
    <row r="55" spans="1:9">
      <c r="A55" t="s">
        <v>251</v>
      </c>
      <c r="B55" t="s">
        <v>47</v>
      </c>
      <c r="C55" t="s">
        <v>110</v>
      </c>
      <c r="E55" t="s">
        <v>161</v>
      </c>
      <c r="I55">
        <v>2012</v>
      </c>
    </row>
    <row r="56" spans="1:9">
      <c r="A56" t="s">
        <v>206</v>
      </c>
      <c r="B56" t="s">
        <v>48</v>
      </c>
      <c r="C56" t="s">
        <v>115</v>
      </c>
      <c r="D56" t="s">
        <v>206</v>
      </c>
      <c r="E56" t="s">
        <v>163</v>
      </c>
      <c r="I56">
        <v>2013</v>
      </c>
    </row>
    <row r="57" spans="1:9">
      <c r="A57" t="s">
        <v>10</v>
      </c>
      <c r="B57" t="s">
        <v>424</v>
      </c>
      <c r="C57" t="s">
        <v>156</v>
      </c>
      <c r="E57" t="s">
        <v>161</v>
      </c>
      <c r="I57">
        <v>2014</v>
      </c>
    </row>
    <row r="58" spans="1:9">
      <c r="A58" t="s">
        <v>49</v>
      </c>
      <c r="B58" t="s">
        <v>425</v>
      </c>
      <c r="C58" t="s">
        <v>426</v>
      </c>
      <c r="E58" t="s">
        <v>161</v>
      </c>
      <c r="I58">
        <v>2015</v>
      </c>
    </row>
    <row r="59" spans="1:9">
      <c r="A59" t="s">
        <v>172</v>
      </c>
      <c r="B59" t="s">
        <v>427</v>
      </c>
      <c r="C59" t="s">
        <v>428</v>
      </c>
      <c r="E59" t="s">
        <v>161</v>
      </c>
      <c r="I59">
        <v>2016</v>
      </c>
    </row>
    <row r="60" spans="1:9">
      <c r="A60" t="s">
        <v>51</v>
      </c>
      <c r="B60" t="s">
        <v>429</v>
      </c>
      <c r="C60" t="s">
        <v>430</v>
      </c>
      <c r="E60" t="s">
        <v>161</v>
      </c>
      <c r="I60">
        <v>2017</v>
      </c>
    </row>
    <row r="61" spans="1:9">
      <c r="A61" t="s">
        <v>52</v>
      </c>
      <c r="B61" t="s">
        <v>431</v>
      </c>
      <c r="C61" t="s">
        <v>432</v>
      </c>
      <c r="E61" t="s">
        <v>161</v>
      </c>
      <c r="I61">
        <v>2018</v>
      </c>
    </row>
    <row r="62" spans="1:9">
      <c r="A62" t="s">
        <v>205</v>
      </c>
      <c r="B62" t="s">
        <v>433</v>
      </c>
      <c r="C62" t="s">
        <v>434</v>
      </c>
      <c r="E62" t="s">
        <v>161</v>
      </c>
      <c r="I62">
        <v>2019</v>
      </c>
    </row>
    <row r="63" spans="1:9">
      <c r="A63" t="s">
        <v>216</v>
      </c>
      <c r="B63" t="s">
        <v>53</v>
      </c>
      <c r="C63" t="s">
        <v>117</v>
      </c>
      <c r="D63" t="s">
        <v>216</v>
      </c>
      <c r="E63" t="s">
        <v>163</v>
      </c>
      <c r="I63">
        <v>2020</v>
      </c>
    </row>
    <row r="64" spans="1:9">
      <c r="A64" t="s">
        <v>217</v>
      </c>
      <c r="B64" t="s">
        <v>54</v>
      </c>
      <c r="C64" t="s">
        <v>252</v>
      </c>
      <c r="D64" t="s">
        <v>217</v>
      </c>
      <c r="E64" t="s">
        <v>163</v>
      </c>
      <c r="I64">
        <v>2021</v>
      </c>
    </row>
    <row r="65" spans="1:9">
      <c r="A65" t="s">
        <v>55</v>
      </c>
      <c r="B65" t="s">
        <v>55</v>
      </c>
      <c r="C65" t="s">
        <v>118</v>
      </c>
      <c r="D65" t="s">
        <v>55</v>
      </c>
      <c r="E65" t="s">
        <v>163</v>
      </c>
      <c r="I65">
        <v>2022</v>
      </c>
    </row>
    <row r="66" spans="1:9">
      <c r="A66" t="s">
        <v>57</v>
      </c>
      <c r="B66" t="s">
        <v>57</v>
      </c>
      <c r="C66" t="s">
        <v>119</v>
      </c>
      <c r="D66" t="s">
        <v>57</v>
      </c>
      <c r="E66" t="s">
        <v>163</v>
      </c>
      <c r="I66">
        <v>2023</v>
      </c>
    </row>
    <row r="67" spans="1:9">
      <c r="A67" t="s">
        <v>56</v>
      </c>
      <c r="B67" t="s">
        <v>56</v>
      </c>
      <c r="C67" t="s">
        <v>120</v>
      </c>
      <c r="D67" t="s">
        <v>56</v>
      </c>
      <c r="E67" t="s">
        <v>163</v>
      </c>
      <c r="I67">
        <v>2024</v>
      </c>
    </row>
    <row r="68" spans="1:9">
      <c r="A68" t="s">
        <v>207</v>
      </c>
      <c r="B68" t="s">
        <v>58</v>
      </c>
      <c r="C68" t="s">
        <v>121</v>
      </c>
      <c r="E68" t="s">
        <v>163</v>
      </c>
      <c r="I68">
        <v>2025</v>
      </c>
    </row>
    <row r="69" spans="1:9">
      <c r="A69" t="s">
        <v>204</v>
      </c>
      <c r="B69" t="s">
        <v>59</v>
      </c>
      <c r="C69" t="s">
        <v>122</v>
      </c>
      <c r="D69" t="s">
        <v>204</v>
      </c>
      <c r="E69" t="s">
        <v>161</v>
      </c>
    </row>
    <row r="70" spans="1:9">
      <c r="A70" t="s">
        <v>60</v>
      </c>
      <c r="B70" t="s">
        <v>60</v>
      </c>
      <c r="C70" t="s">
        <v>123</v>
      </c>
      <c r="E70" t="s">
        <v>161</v>
      </c>
    </row>
    <row r="71" spans="1:9">
      <c r="A71" t="s">
        <v>173</v>
      </c>
      <c r="B71" t="s">
        <v>61</v>
      </c>
      <c r="C71" t="s">
        <v>124</v>
      </c>
      <c r="E71" t="s">
        <v>161</v>
      </c>
    </row>
    <row r="72" spans="1:9">
      <c r="A72" t="s">
        <v>151</v>
      </c>
      <c r="B72" t="s">
        <v>151</v>
      </c>
      <c r="C72" t="s">
        <v>125</v>
      </c>
      <c r="E72" t="s">
        <v>161</v>
      </c>
    </row>
    <row r="73" spans="1:9">
      <c r="A73" t="s">
        <v>63</v>
      </c>
      <c r="B73" t="s">
        <v>63</v>
      </c>
      <c r="C73" t="s">
        <v>126</v>
      </c>
      <c r="E73" t="s">
        <v>161</v>
      </c>
    </row>
    <row r="74" spans="1:9">
      <c r="A74" t="s">
        <v>174</v>
      </c>
      <c r="B74" t="s">
        <v>64</v>
      </c>
      <c r="C74" t="s">
        <v>127</v>
      </c>
      <c r="E74" t="s">
        <v>161</v>
      </c>
    </row>
    <row r="75" spans="1:9">
      <c r="A75" t="s">
        <v>65</v>
      </c>
      <c r="B75" t="s">
        <v>65</v>
      </c>
      <c r="C75" t="s">
        <v>128</v>
      </c>
      <c r="E75" t="s">
        <v>161</v>
      </c>
    </row>
    <row r="76" spans="1:9">
      <c r="A76" t="s">
        <v>213</v>
      </c>
      <c r="B76" t="s">
        <v>203</v>
      </c>
      <c r="C76" t="s">
        <v>129</v>
      </c>
      <c r="D76" t="s">
        <v>213</v>
      </c>
      <c r="E76" t="s">
        <v>163</v>
      </c>
    </row>
    <row r="77" spans="1:9">
      <c r="A77" t="s">
        <v>66</v>
      </c>
      <c r="B77" t="s">
        <v>66</v>
      </c>
      <c r="C77" t="s">
        <v>130</v>
      </c>
      <c r="E77" t="s">
        <v>161</v>
      </c>
    </row>
    <row r="78" spans="1:9">
      <c r="A78" t="s">
        <v>67</v>
      </c>
      <c r="B78" t="s">
        <v>67</v>
      </c>
      <c r="C78" t="s">
        <v>131</v>
      </c>
      <c r="E78" t="s">
        <v>161</v>
      </c>
    </row>
    <row r="79" spans="1:9">
      <c r="A79" t="s">
        <v>68</v>
      </c>
      <c r="B79" t="s">
        <v>68</v>
      </c>
      <c r="C79" t="s">
        <v>132</v>
      </c>
      <c r="E79" t="s">
        <v>161</v>
      </c>
    </row>
    <row r="80" spans="1:9">
      <c r="A80" t="s">
        <v>69</v>
      </c>
      <c r="B80" t="s">
        <v>69</v>
      </c>
      <c r="C80" t="s">
        <v>69</v>
      </c>
      <c r="E80" t="s">
        <v>161</v>
      </c>
    </row>
    <row r="81" spans="1:5">
      <c r="A81" t="s">
        <v>70</v>
      </c>
      <c r="B81" t="s">
        <v>70</v>
      </c>
      <c r="C81" t="s">
        <v>133</v>
      </c>
      <c r="E81" t="s">
        <v>161</v>
      </c>
    </row>
    <row r="82" spans="1:5">
      <c r="A82" t="s">
        <v>202</v>
      </c>
      <c r="B82" t="s">
        <v>71</v>
      </c>
      <c r="C82" t="s">
        <v>135</v>
      </c>
      <c r="D82" t="s">
        <v>202</v>
      </c>
      <c r="E82" t="s">
        <v>163</v>
      </c>
    </row>
    <row r="83" spans="1:5">
      <c r="A83" t="s">
        <v>175</v>
      </c>
      <c r="B83" t="s">
        <v>437</v>
      </c>
      <c r="C83" t="s">
        <v>438</v>
      </c>
      <c r="E83" t="s">
        <v>161</v>
      </c>
    </row>
    <row r="84" spans="1:5">
      <c r="A84" t="s">
        <v>176</v>
      </c>
      <c r="B84" t="s">
        <v>427</v>
      </c>
      <c r="C84" t="s">
        <v>428</v>
      </c>
      <c r="E84" t="s">
        <v>161</v>
      </c>
    </row>
    <row r="85" spans="1:5">
      <c r="A85" t="s">
        <v>177</v>
      </c>
      <c r="B85" t="s">
        <v>439</v>
      </c>
      <c r="C85" t="s">
        <v>440</v>
      </c>
      <c r="E85" t="s">
        <v>161</v>
      </c>
    </row>
    <row r="86" spans="1:5">
      <c r="A86" t="s">
        <v>178</v>
      </c>
      <c r="B86" t="s">
        <v>441</v>
      </c>
      <c r="C86" t="s">
        <v>442</v>
      </c>
      <c r="E86" t="s">
        <v>161</v>
      </c>
    </row>
    <row r="87" spans="1:5">
      <c r="A87" t="s">
        <v>253</v>
      </c>
      <c r="B87" t="s">
        <v>443</v>
      </c>
      <c r="C87" t="s">
        <v>443</v>
      </c>
      <c r="E87" t="s">
        <v>161</v>
      </c>
    </row>
    <row r="88" spans="1:5">
      <c r="A88" t="s">
        <v>208</v>
      </c>
      <c r="B88" t="s">
        <v>75</v>
      </c>
      <c r="C88" t="s">
        <v>138</v>
      </c>
      <c r="D88" t="s">
        <v>208</v>
      </c>
      <c r="E88" t="s">
        <v>163</v>
      </c>
    </row>
    <row r="89" spans="1:5">
      <c r="A89" t="s">
        <v>179</v>
      </c>
      <c r="B89" t="s">
        <v>72</v>
      </c>
      <c r="C89" t="s">
        <v>134</v>
      </c>
      <c r="E89" t="s">
        <v>161</v>
      </c>
    </row>
    <row r="90" spans="1:5">
      <c r="A90" t="s">
        <v>180</v>
      </c>
      <c r="B90" t="s">
        <v>50</v>
      </c>
      <c r="C90" t="s">
        <v>116</v>
      </c>
      <c r="E90" t="s">
        <v>161</v>
      </c>
    </row>
    <row r="91" spans="1:5">
      <c r="A91" t="s">
        <v>181</v>
      </c>
      <c r="B91" t="s">
        <v>73</v>
      </c>
      <c r="C91" t="s">
        <v>136</v>
      </c>
      <c r="E91" t="s">
        <v>161</v>
      </c>
    </row>
    <row r="92" spans="1:5">
      <c r="A92" t="s">
        <v>182</v>
      </c>
      <c r="B92" t="s">
        <v>64</v>
      </c>
      <c r="C92" t="s">
        <v>137</v>
      </c>
      <c r="E92" t="s">
        <v>161</v>
      </c>
    </row>
    <row r="93" spans="1:5">
      <c r="A93" t="s">
        <v>254</v>
      </c>
      <c r="B93" t="s">
        <v>74</v>
      </c>
      <c r="C93" t="s">
        <v>74</v>
      </c>
      <c r="E93" t="s">
        <v>161</v>
      </c>
    </row>
    <row r="94" spans="1:5">
      <c r="A94" t="s">
        <v>212</v>
      </c>
      <c r="B94" t="s">
        <v>76</v>
      </c>
      <c r="C94" t="s">
        <v>139</v>
      </c>
      <c r="D94" t="s">
        <v>212</v>
      </c>
      <c r="E94" t="s">
        <v>163</v>
      </c>
    </row>
    <row r="95" spans="1:5">
      <c r="A95" t="s">
        <v>72</v>
      </c>
      <c r="B95" t="s">
        <v>72</v>
      </c>
      <c r="C95" t="s">
        <v>134</v>
      </c>
      <c r="E95" t="s">
        <v>161</v>
      </c>
    </row>
    <row r="96" spans="1:5">
      <c r="A96" t="s">
        <v>50</v>
      </c>
      <c r="B96" t="s">
        <v>50</v>
      </c>
      <c r="C96" t="s">
        <v>116</v>
      </c>
      <c r="E96" t="s">
        <v>161</v>
      </c>
    </row>
    <row r="97" spans="1:5">
      <c r="A97" t="s">
        <v>73</v>
      </c>
      <c r="B97" t="s">
        <v>73</v>
      </c>
      <c r="C97" t="s">
        <v>136</v>
      </c>
      <c r="E97" t="s">
        <v>161</v>
      </c>
    </row>
    <row r="98" spans="1:5">
      <c r="A98" t="s">
        <v>77</v>
      </c>
      <c r="B98" t="s">
        <v>77</v>
      </c>
      <c r="C98" t="s">
        <v>137</v>
      </c>
      <c r="E98" t="s">
        <v>161</v>
      </c>
    </row>
    <row r="99" spans="1:5">
      <c r="A99" t="s">
        <v>74</v>
      </c>
      <c r="B99" t="s">
        <v>74</v>
      </c>
      <c r="C99" t="s">
        <v>74</v>
      </c>
      <c r="E99" t="s">
        <v>161</v>
      </c>
    </row>
    <row r="100" spans="1:5">
      <c r="A100" t="s">
        <v>209</v>
      </c>
      <c r="B100" t="s">
        <v>78</v>
      </c>
      <c r="C100" t="s">
        <v>140</v>
      </c>
      <c r="E100" t="s">
        <v>161</v>
      </c>
    </row>
    <row r="101" spans="1:5">
      <c r="A101" t="s">
        <v>210</v>
      </c>
      <c r="B101" t="s">
        <v>79</v>
      </c>
      <c r="C101" t="s">
        <v>141</v>
      </c>
      <c r="E101" t="s">
        <v>161</v>
      </c>
    </row>
    <row r="102" spans="1:5">
      <c r="A102" t="s">
        <v>211</v>
      </c>
      <c r="B102" t="s">
        <v>143</v>
      </c>
      <c r="C102" t="s">
        <v>142</v>
      </c>
      <c r="E102" t="s">
        <v>161</v>
      </c>
    </row>
    <row r="103" spans="1:5">
      <c r="A103" t="s">
        <v>80</v>
      </c>
      <c r="B103" t="s">
        <v>80</v>
      </c>
      <c r="C103" t="s">
        <v>144</v>
      </c>
      <c r="E103" t="s">
        <v>161</v>
      </c>
    </row>
    <row r="104" spans="1:5">
      <c r="A104" t="s">
        <v>255</v>
      </c>
      <c r="B104" t="s">
        <v>162</v>
      </c>
      <c r="C104" t="s">
        <v>145</v>
      </c>
      <c r="E104" t="s">
        <v>161</v>
      </c>
    </row>
    <row r="105" spans="1:5">
      <c r="A105" t="s">
        <v>227</v>
      </c>
      <c r="B105" t="s">
        <v>228</v>
      </c>
      <c r="C105" t="s">
        <v>233</v>
      </c>
    </row>
    <row r="106" spans="1:5">
      <c r="A106" t="s">
        <v>234</v>
      </c>
      <c r="B106" t="s">
        <v>264</v>
      </c>
      <c r="C106" t="s">
        <v>265</v>
      </c>
    </row>
    <row r="107" spans="1:5">
      <c r="A107" t="s">
        <v>240</v>
      </c>
      <c r="B107" t="s">
        <v>240</v>
      </c>
      <c r="C107" t="s">
        <v>241</v>
      </c>
      <c r="D107" t="s">
        <v>244</v>
      </c>
    </row>
    <row r="108" spans="1:5">
      <c r="A108" t="s">
        <v>242</v>
      </c>
      <c r="B108" t="s">
        <v>242</v>
      </c>
      <c r="C108" t="s">
        <v>243</v>
      </c>
      <c r="D108" t="s">
        <v>244</v>
      </c>
    </row>
    <row r="109" spans="1:5">
      <c r="A109" t="s">
        <v>256</v>
      </c>
      <c r="B109" t="s">
        <v>256</v>
      </c>
      <c r="C109" t="s">
        <v>261</v>
      </c>
      <c r="D109" t="s">
        <v>259</v>
      </c>
    </row>
    <row r="110" spans="1:5">
      <c r="A110" t="s">
        <v>257</v>
      </c>
      <c r="B110" t="s">
        <v>257</v>
      </c>
      <c r="C110" t="s">
        <v>262</v>
      </c>
      <c r="D110" t="s">
        <v>259</v>
      </c>
    </row>
    <row r="111" spans="1:5">
      <c r="A111" t="s">
        <v>258</v>
      </c>
      <c r="B111" t="s">
        <v>258</v>
      </c>
      <c r="C111" t="s">
        <v>263</v>
      </c>
      <c r="D111" t="s">
        <v>259</v>
      </c>
    </row>
    <row r="112" spans="1:5">
      <c r="A112" t="s">
        <v>266</v>
      </c>
      <c r="B112" t="s">
        <v>206</v>
      </c>
      <c r="C112" t="s">
        <v>267</v>
      </c>
    </row>
    <row r="113" spans="1:3">
      <c r="A113" t="s">
        <v>268</v>
      </c>
      <c r="B113" t="s">
        <v>435</v>
      </c>
      <c r="C113" t="s">
        <v>436</v>
      </c>
    </row>
    <row r="114" spans="1:3">
      <c r="A114" t="s">
        <v>271</v>
      </c>
      <c r="B114" t="s">
        <v>270</v>
      </c>
    </row>
    <row r="115" spans="1:3">
      <c r="A115" t="s">
        <v>446</v>
      </c>
      <c r="B115" t="s">
        <v>445</v>
      </c>
      <c r="C115" t="s">
        <v>444</v>
      </c>
    </row>
  </sheetData>
  <conditionalFormatting sqref="A3:A108">
    <cfRule type="duplicateValues" dxfId="11" priority="18"/>
  </conditionalFormatting>
  <conditionalFormatting sqref="D38">
    <cfRule type="duplicateValues" dxfId="10" priority="16"/>
  </conditionalFormatting>
  <conditionalFormatting sqref="D11">
    <cfRule type="duplicateValues" dxfId="9" priority="15"/>
  </conditionalFormatting>
  <conditionalFormatting sqref="D3">
    <cfRule type="duplicateValues" dxfId="8" priority="14"/>
  </conditionalFormatting>
  <conditionalFormatting sqref="D67">
    <cfRule type="duplicateValues" dxfId="7" priority="12"/>
  </conditionalFormatting>
  <conditionalFormatting sqref="D82">
    <cfRule type="duplicateValues" dxfId="6" priority="7"/>
  </conditionalFormatting>
  <conditionalFormatting sqref="D69">
    <cfRule type="duplicateValues" dxfId="5" priority="6"/>
  </conditionalFormatting>
  <conditionalFormatting sqref="D94">
    <cfRule type="duplicateValues" dxfId="4" priority="5"/>
  </conditionalFormatting>
  <conditionalFormatting sqref="D88">
    <cfRule type="duplicateValues" dxfId="3" priority="4"/>
  </conditionalFormatting>
  <conditionalFormatting sqref="D76">
    <cfRule type="duplicateValues" dxfId="2" priority="3"/>
  </conditionalFormatting>
  <conditionalFormatting sqref="D63:D66">
    <cfRule type="duplicateValues" dxfId="1" priority="2"/>
  </conditionalFormatting>
  <conditionalFormatting sqref="D56">
    <cfRule type="duplicateValues" dxfId="0" priority="1"/>
  </conditionalFormatting>
  <pageMargins left="0.7" right="0.7" top="0.75" bottom="0.75" header="0.3" footer="0.3"/>
  <drawing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db</vt:lpstr>
      <vt:lpstr>PersonalInfo</vt:lpstr>
      <vt:lpstr>dTranslate</vt:lpstr>
      <vt:lpstr>DD</vt:lpstr>
      <vt:lpstr>lang</vt:lpstr>
      <vt:lpstr>MM</vt:lpstr>
      <vt:lpstr>PersonalInfo!Print_Area</vt:lpstr>
      <vt:lpstr>YYYY</vt:lpstr>
    </vt:vector>
  </TitlesOfParts>
  <Company>techcombank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Vinh TTDT. Truong The</dc:creator>
  <cp:lastModifiedBy>tiennt</cp:lastModifiedBy>
  <cp:lastPrinted>2015-06-26T04:02:45Z</cp:lastPrinted>
  <dcterms:created xsi:type="dcterms:W3CDTF">2015-05-26T10:45:25Z</dcterms:created>
  <dcterms:modified xsi:type="dcterms:W3CDTF">2015-07-01T07:11:27Z</dcterms:modified>
</cp:coreProperties>
</file>