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7. FORM MAU\TUYEN DUNG\"/>
    </mc:Choice>
  </mc:AlternateContent>
  <bookViews>
    <workbookView xWindow="0" yWindow="0" windowWidth="19200" windowHeight="12885" tabRatio="748"/>
  </bookViews>
  <sheets>
    <sheet name="CV" sheetId="1" r:id="rId1"/>
    <sheet name="hrm_RCT_Applicants" sheetId="2" state="hidden" r:id="rId2"/>
    <sheet name="detail_mapping" sheetId="7" state="hidden" r:id="rId3"/>
    <sheet name="Answer" sheetId="21" state="hidden" r:id="rId4"/>
    <sheet name="Rank" sheetId="19" state="hidden" r:id="rId5"/>
    <sheet name="ls_Certificates" sheetId="18" state="hidden" r:id="rId6"/>
    <sheet name="ls_TrainSuppliers" sheetId="17" state="hidden" r:id="rId7"/>
    <sheet name="ls_Acadames" sheetId="16" state="hidden" r:id="rId8"/>
    <sheet name="ls_JobWorkings" sheetId="3" state="hidden" r:id="rId9"/>
    <sheet name="FixHealth" sheetId="14" state="hidden" r:id="rId10"/>
    <sheet name="Gender" sheetId="5" state="hidden" r:id="rId11"/>
    <sheet name="ls_Maritals" sheetId="15" state="hidden" r:id="rId12"/>
    <sheet name="ls_Ethinics" sheetId="6" state="hidden" r:id="rId13"/>
    <sheet name="ls_Religions" sheetId="12" state="hidden" r:id="rId14"/>
    <sheet name="ls_Provinces" sheetId="13" state="hidden" r:id="rId15"/>
    <sheet name="ls_Relationships" sheetId="8" state="hidden" r:id="rId16"/>
    <sheet name="RefSheet" sheetId="4" state="hidden" r:id="rId17"/>
    <sheet name="Images" sheetId="10" state="hidden" r:id="rId18"/>
    <sheet name="ls_TrainCVRGs" sheetId="22" state="hidden" r:id="rId19"/>
    <sheet name="ls_Suppliers" sheetId="23" state="hidden" r:id="rId20"/>
  </sheets>
  <definedNames>
    <definedName name="_xlnm._FilterDatabase" localSheetId="0" hidden="1">CV!$A$69:$J$73</definedName>
    <definedName name="_xlnm._FilterDatabase" localSheetId="16" hidden="1">RefSheet!$A$1:$B$321</definedName>
    <definedName name="DetailInfo">CV!$Q:$Q</definedName>
  </definedNames>
  <calcPr calcId="152511"/>
</workbook>
</file>

<file path=xl/calcChain.xml><?xml version="1.0" encoding="utf-8"?>
<calcChain xmlns="http://schemas.openxmlformats.org/spreadsheetml/2006/main">
  <c r="A47" i="3" l="1"/>
  <c r="A254" i="3"/>
  <c r="A96" i="3"/>
  <c r="A194" i="3"/>
  <c r="A594" i="3"/>
  <c r="A2" i="3"/>
  <c r="A716" i="3"/>
  <c r="A565" i="3"/>
  <c r="A652" i="3"/>
  <c r="A653" i="3"/>
  <c r="A270" i="3"/>
  <c r="A33" i="3"/>
  <c r="A135" i="3"/>
  <c r="A111" i="3"/>
  <c r="A298" i="3"/>
  <c r="A16" i="3"/>
  <c r="A87" i="3"/>
  <c r="A687" i="3"/>
  <c r="A737" i="3"/>
  <c r="A86" i="3"/>
  <c r="A494" i="3"/>
  <c r="A437" i="3"/>
  <c r="A312" i="3"/>
  <c r="A68" i="3"/>
  <c r="A70" i="3"/>
  <c r="A252" i="3"/>
  <c r="A521" i="3"/>
  <c r="A81" i="3"/>
  <c r="A241" i="3"/>
  <c r="A247" i="3"/>
  <c r="A76" i="3"/>
  <c r="A74" i="3"/>
  <c r="A174" i="3"/>
  <c r="A121" i="3"/>
  <c r="A61" i="3"/>
  <c r="A283" i="3"/>
  <c r="A100" i="3"/>
  <c r="A445" i="3"/>
  <c r="A184" i="3"/>
  <c r="A156" i="3"/>
  <c r="A234" i="3"/>
  <c r="A551" i="3"/>
  <c r="A519" i="3"/>
  <c r="A549" i="3"/>
  <c r="A728" i="3"/>
  <c r="A717" i="3"/>
  <c r="A679" i="3"/>
  <c r="A676" i="3"/>
  <c r="A126" i="3"/>
  <c r="A393" i="3"/>
  <c r="A115" i="3"/>
  <c r="A55" i="6"/>
  <c r="N87" i="1"/>
  <c r="N81" i="1"/>
  <c r="N80" i="1"/>
  <c r="N79" i="1"/>
  <c r="N78" i="1"/>
  <c r="N77" i="1"/>
  <c r="K24" i="1"/>
  <c r="K25" i="1"/>
  <c r="K26" i="1"/>
  <c r="K23" i="1"/>
  <c r="C15" i="2"/>
  <c r="A363" i="3"/>
  <c r="A378" i="3"/>
  <c r="A190" i="3"/>
  <c r="A509" i="3"/>
  <c r="A606" i="3"/>
  <c r="A103" i="3"/>
  <c r="A375" i="3"/>
  <c r="A370" i="3"/>
  <c r="A371" i="3"/>
  <c r="A415" i="3"/>
  <c r="A422" i="3"/>
  <c r="A752" i="3"/>
  <c r="A744" i="3"/>
  <c r="A19" i="3"/>
  <c r="A20" i="3"/>
  <c r="A398" i="3"/>
  <c r="A484" i="3"/>
  <c r="A607" i="3"/>
  <c r="A397" i="3"/>
  <c r="A553" i="3"/>
  <c r="A266" i="3"/>
  <c r="A374" i="3"/>
  <c r="A361" i="3"/>
  <c r="A355" i="3"/>
  <c r="A488" i="3"/>
  <c r="A384" i="3"/>
  <c r="A469" i="3"/>
  <c r="A543" i="3"/>
  <c r="A545" i="3"/>
  <c r="A544" i="3"/>
  <c r="A465" i="3"/>
  <c r="A325" i="3"/>
  <c r="A419" i="3"/>
  <c r="A288" i="3"/>
  <c r="A28" i="3"/>
  <c r="A334" i="3"/>
  <c r="A275" i="3"/>
  <c r="A412" i="3"/>
  <c r="A136" i="3"/>
  <c r="A314" i="3"/>
  <c r="A11" i="3"/>
  <c r="A524" i="3"/>
  <c r="A149" i="3"/>
  <c r="A24" i="3"/>
  <c r="A535" i="3"/>
  <c r="A491" i="3"/>
  <c r="A380" i="3"/>
  <c r="A18" i="3"/>
  <c r="A227" i="3"/>
  <c r="A401" i="3"/>
  <c r="A89" i="3"/>
  <c r="A90" i="3"/>
  <c r="A383" i="3"/>
  <c r="A228" i="3"/>
  <c r="A303" i="3"/>
  <c r="A109" i="3"/>
  <c r="A195" i="3"/>
  <c r="A402" i="3"/>
  <c r="A431" i="3"/>
  <c r="A381" i="3"/>
  <c r="A430" i="3"/>
  <c r="A471" i="3"/>
  <c r="A118" i="3"/>
  <c r="A382" i="3"/>
  <c r="A4" i="3"/>
  <c r="A108" i="3"/>
  <c r="A299" i="3"/>
  <c r="A643" i="3"/>
  <c r="A5" i="3"/>
  <c r="A217" i="3"/>
  <c r="A120" i="3"/>
  <c r="A107" i="3"/>
  <c r="A132" i="3"/>
  <c r="A123" i="3"/>
  <c r="A675" i="3"/>
  <c r="A649" i="3"/>
  <c r="A238" i="3"/>
  <c r="A236" i="3"/>
  <c r="A251" i="3"/>
  <c r="A698" i="3"/>
  <c r="A704" i="3"/>
  <c r="A548" i="3"/>
  <c r="A739" i="3"/>
  <c r="A645" i="3"/>
  <c r="A709" i="3"/>
  <c r="A671" i="3"/>
  <c r="A678" i="3"/>
  <c r="A680" i="3"/>
  <c r="A564" i="3"/>
  <c r="A670" i="3"/>
  <c r="A531" i="3"/>
  <c r="A714" i="3"/>
  <c r="A711" i="3"/>
  <c r="A734" i="3"/>
  <c r="A209" i="3"/>
  <c r="A522" i="3"/>
  <c r="A206" i="3"/>
  <c r="A207" i="3"/>
  <c r="A280" i="3"/>
  <c r="A735" i="3"/>
  <c r="A705" i="3"/>
  <c r="A566" i="3"/>
  <c r="A684" i="3"/>
  <c r="A579" i="3"/>
  <c r="A106" i="3"/>
  <c r="A133" i="3"/>
  <c r="A131" i="3"/>
  <c r="A689" i="3"/>
  <c r="A696" i="3"/>
  <c r="A82" i="3"/>
  <c r="A146" i="3"/>
  <c r="A694" i="3"/>
  <c r="A701" i="3"/>
  <c r="A105" i="3"/>
  <c r="A695" i="3"/>
  <c r="A229" i="3"/>
  <c r="A669" i="3"/>
  <c r="A681" i="3"/>
  <c r="A249" i="3"/>
  <c r="A239" i="3"/>
  <c r="A306" i="3"/>
  <c r="A125" i="3"/>
  <c r="A124" i="3"/>
  <c r="A693" i="3"/>
  <c r="A700" i="3"/>
  <c r="A248" i="3"/>
  <c r="A60" i="3"/>
  <c r="A240" i="3"/>
  <c r="A428" i="3"/>
  <c r="A269" i="3"/>
  <c r="A36" i="3"/>
  <c r="A586" i="3"/>
  <c r="A231" i="3"/>
  <c r="A230" i="3"/>
  <c r="A407" i="3"/>
  <c r="A405" i="3"/>
  <c r="A237" i="3"/>
  <c r="A514" i="3"/>
  <c r="A513" i="3"/>
  <c r="A152" i="3"/>
  <c r="A46" i="3"/>
  <c r="A339" i="3"/>
  <c r="A45" i="3"/>
  <c r="A43" i="3"/>
  <c r="A44" i="3"/>
  <c r="A39" i="3"/>
  <c r="A601" i="3"/>
  <c r="A668" i="3"/>
  <c r="A577" i="3"/>
  <c r="A600" i="3"/>
  <c r="A499" i="3"/>
  <c r="A392" i="3"/>
  <c r="A21" i="3"/>
  <c r="A148" i="3"/>
  <c r="A51" i="3"/>
  <c r="C113" i="7"/>
  <c r="C112" i="7"/>
  <c r="C14" i="7"/>
  <c r="C13" i="7"/>
  <c r="P32" i="1"/>
  <c r="Q32" i="1"/>
  <c r="P33" i="1"/>
  <c r="Q33" i="1"/>
  <c r="P34" i="1"/>
  <c r="Q34" i="1"/>
  <c r="Q31" i="1"/>
  <c r="P31" i="1"/>
  <c r="C29" i="7"/>
  <c r="C28" i="7"/>
  <c r="Q38" i="1"/>
  <c r="Q39" i="1"/>
  <c r="Q40" i="1"/>
  <c r="Q41" i="1"/>
  <c r="Q37" i="1"/>
  <c r="P38" i="1"/>
  <c r="P39" i="1"/>
  <c r="P40" i="1"/>
  <c r="P41" i="1"/>
  <c r="P37" i="1"/>
  <c r="C16" i="2"/>
  <c r="A550" i="3"/>
  <c r="A212" i="3"/>
  <c r="A712" i="3"/>
  <c r="A213" i="3"/>
  <c r="A723" i="3"/>
  <c r="A721" i="3"/>
  <c r="A547" i="3"/>
  <c r="A520" i="3"/>
  <c r="A523" i="3"/>
  <c r="A200" i="3"/>
  <c r="A265" i="3"/>
  <c r="A536" i="3"/>
  <c r="A537" i="3"/>
  <c r="A538" i="3"/>
  <c r="A726" i="3"/>
  <c r="A733" i="3"/>
  <c r="A738" i="3"/>
  <c r="A713" i="3"/>
  <c r="A740" i="3"/>
  <c r="A530" i="3"/>
  <c r="A655" i="3"/>
  <c r="A720" i="3"/>
  <c r="A660" i="3"/>
  <c r="A646" i="3"/>
  <c r="A1" i="3"/>
  <c r="A715" i="3"/>
  <c r="A175" i="3"/>
  <c r="A529" i="3"/>
  <c r="A683" i="3"/>
  <c r="A661" i="3"/>
  <c r="A724" i="3"/>
  <c r="A727" i="3"/>
  <c r="A651" i="3"/>
  <c r="A650" i="3"/>
  <c r="A708" i="3"/>
  <c r="A686" i="3"/>
  <c r="A685" i="3"/>
  <c r="A243" i="3"/>
  <c r="A665" i="3"/>
  <c r="A707" i="3"/>
  <c r="A688" i="3"/>
  <c r="A672" i="3"/>
  <c r="A659" i="3"/>
  <c r="A682" i="3"/>
  <c r="A667" i="3"/>
  <c r="A568" i="3"/>
  <c r="A654" i="3"/>
  <c r="A702" i="3"/>
  <c r="A662" i="3"/>
  <c r="A657" i="3"/>
  <c r="A673" i="3"/>
  <c r="A180" i="3"/>
  <c r="A17" i="3"/>
  <c r="A242" i="3"/>
  <c r="A367" i="3"/>
  <c r="A699" i="3"/>
  <c r="A351" i="3"/>
  <c r="A114" i="3"/>
  <c r="A9" i="3"/>
  <c r="A58" i="3"/>
  <c r="A88" i="3"/>
  <c r="A71" i="3"/>
  <c r="A264" i="3"/>
  <c r="A358" i="3"/>
  <c r="A101" i="3"/>
  <c r="A117" i="3"/>
  <c r="A35" i="3"/>
  <c r="A49" i="3"/>
  <c r="A569" i="3"/>
  <c r="A143" i="3"/>
  <c r="A95" i="3"/>
  <c r="A697" i="3"/>
  <c r="A145" i="3"/>
  <c r="A153" i="3"/>
  <c r="A147" i="3"/>
  <c r="A26" i="3"/>
  <c r="A98" i="3"/>
  <c r="A83" i="3"/>
  <c r="A122" i="3"/>
  <c r="A253" i="3"/>
  <c r="A110" i="3"/>
  <c r="A40" i="3"/>
  <c r="A151" i="3"/>
  <c r="A56" i="3"/>
  <c r="A53" i="3"/>
  <c r="A57" i="3"/>
  <c r="A52" i="3"/>
  <c r="A59" i="3"/>
  <c r="A54" i="3"/>
  <c r="A69" i="3"/>
  <c r="A38" i="3"/>
  <c r="A104" i="3"/>
  <c r="A62" i="3"/>
  <c r="A85" i="3"/>
  <c r="A130" i="3"/>
  <c r="A23" i="3"/>
  <c r="A67" i="3"/>
  <c r="A129" i="3"/>
  <c r="A128" i="3"/>
  <c r="A503" i="3"/>
  <c r="A504" i="3"/>
  <c r="A293" i="3"/>
  <c r="A13" i="3"/>
  <c r="A91" i="3"/>
  <c r="A77" i="3"/>
  <c r="A546" i="3"/>
  <c r="A32" i="3"/>
  <c r="A232" i="3"/>
  <c r="A112" i="3"/>
  <c r="A155" i="3"/>
  <c r="A250" i="3"/>
  <c r="A349" i="3"/>
  <c r="A179" i="3"/>
  <c r="A357" i="3"/>
  <c r="A612" i="3"/>
  <c r="A257" i="3"/>
  <c r="A418" i="3"/>
  <c r="A377" i="3"/>
  <c r="A329" i="3"/>
  <c r="A399" i="3"/>
  <c r="A386" i="3"/>
  <c r="A25" i="3"/>
  <c r="A362" i="3"/>
  <c r="A66" i="3"/>
  <c r="A598" i="3"/>
  <c r="A369" i="3"/>
  <c r="A7" i="3"/>
  <c r="A457" i="3"/>
  <c r="A177" i="3"/>
  <c r="A55" i="3"/>
  <c r="A490" i="3"/>
  <c r="A486" i="3"/>
  <c r="A287" i="3"/>
  <c r="A12" i="3"/>
  <c r="A317" i="3"/>
  <c r="A301" i="3"/>
  <c r="A305" i="3"/>
  <c r="A302" i="3"/>
  <c r="A417" i="3"/>
  <c r="A434" i="3"/>
  <c r="A436" i="3"/>
  <c r="A297" i="3"/>
  <c r="A304" i="3"/>
  <c r="A426" i="3"/>
  <c r="A345" i="3"/>
  <c r="A425" i="3"/>
  <c r="A310" i="3"/>
  <c r="A424" i="3"/>
  <c r="A48" i="3"/>
  <c r="A94" i="3"/>
  <c r="A6" i="3"/>
  <c r="A3" i="3"/>
  <c r="A141" i="3"/>
  <c r="A134" i="3"/>
  <c r="A144" i="3"/>
  <c r="A493" i="3"/>
  <c r="A139" i="3"/>
  <c r="A154" i="3"/>
  <c r="A454" i="3"/>
  <c r="A492" i="3"/>
  <c r="A102" i="3"/>
  <c r="A308" i="3"/>
  <c r="A97" i="3"/>
  <c r="A113" i="3"/>
  <c r="A140" i="3"/>
  <c r="A420" i="3"/>
  <c r="A150" i="3"/>
  <c r="A366" i="3"/>
  <c r="A373" i="3"/>
  <c r="A360" i="3"/>
  <c r="A476" i="3"/>
  <c r="A63" i="3"/>
  <c r="A30" i="3"/>
  <c r="A64" i="3"/>
  <c r="A65" i="3"/>
  <c r="A142" i="3"/>
  <c r="A567" i="3"/>
  <c r="A127" i="3"/>
  <c r="A338" i="3"/>
  <c r="A336" i="3"/>
  <c r="A15" i="3"/>
  <c r="A72" i="3"/>
  <c r="A73" i="3"/>
  <c r="A435" i="3"/>
  <c r="A75" i="3"/>
  <c r="A119" i="3"/>
  <c r="A400" i="3"/>
  <c r="A448" i="3"/>
  <c r="A137" i="3"/>
  <c r="A138" i="3"/>
  <c r="A500" i="3"/>
  <c r="A497" i="3"/>
  <c r="A596" i="3"/>
  <c r="A29" i="3"/>
  <c r="A92" i="3"/>
  <c r="A84" i="3"/>
  <c r="A22" i="3"/>
  <c r="A599" i="3"/>
  <c r="A34" i="3"/>
  <c r="A539" i="3"/>
  <c r="A423" i="3"/>
  <c r="A356" i="3"/>
  <c r="A347" i="3"/>
  <c r="A489" i="3"/>
  <c r="A459" i="3"/>
  <c r="A286" i="3"/>
  <c r="A482" i="3"/>
  <c r="A368" i="3"/>
  <c r="A327" i="3"/>
  <c r="A429" i="3"/>
  <c r="A359" i="3"/>
  <c r="A176" i="3"/>
  <c r="A321" i="3"/>
  <c r="A274" i="3"/>
  <c r="A364" i="3"/>
  <c r="A555" i="3"/>
  <c r="A376" i="3"/>
  <c r="A309" i="3"/>
  <c r="A292" i="3"/>
  <c r="A291" i="3"/>
  <c r="A14" i="3"/>
  <c r="A409" i="3"/>
  <c r="A300" i="3"/>
  <c r="A416" i="3"/>
  <c r="A432" i="3"/>
  <c r="A641" i="3"/>
  <c r="A284" i="3"/>
  <c r="A485" i="3"/>
  <c r="A453" i="3"/>
  <c r="A307" i="3"/>
  <c r="A421" i="3"/>
  <c r="A346" i="3"/>
  <c r="A576" i="3"/>
  <c r="A498" i="3"/>
  <c r="A487" i="3"/>
  <c r="A372" i="3"/>
  <c r="A385" i="3"/>
  <c r="A473" i="3"/>
  <c r="A470" i="3"/>
  <c r="A477" i="3"/>
  <c r="A475" i="3"/>
  <c r="A472" i="3"/>
  <c r="A337" i="3"/>
  <c r="A340" i="3"/>
  <c r="A450" i="3"/>
  <c r="A447" i="3"/>
  <c r="A433" i="3"/>
  <c r="A456" i="3"/>
  <c r="A161" i="3"/>
  <c r="A162" i="3"/>
  <c r="A294" i="3"/>
  <c r="A295" i="3"/>
  <c r="A501" i="3"/>
  <c r="A464" i="3"/>
  <c r="A467" i="3"/>
  <c r="A466" i="3"/>
  <c r="A496" i="3"/>
  <c r="A446" i="3"/>
  <c r="A440" i="3"/>
  <c r="A315" i="3"/>
  <c r="A455" i="3"/>
  <c r="A289" i="3"/>
  <c r="A391" i="3"/>
  <c r="A479" i="3"/>
  <c r="A575" i="3"/>
  <c r="A540" i="3"/>
  <c r="A410" i="3"/>
  <c r="A395" i="3"/>
  <c r="A552" i="3"/>
  <c r="A320" i="3"/>
  <c r="A272" i="3"/>
  <c r="A458" i="3"/>
  <c r="A580" i="3"/>
  <c r="A178" i="3"/>
  <c r="A403" i="3"/>
  <c r="A563" i="3"/>
  <c r="A390" i="3"/>
  <c r="A468" i="3"/>
  <c r="A394" i="3"/>
  <c r="A478" i="3"/>
  <c r="A438" i="3"/>
  <c r="A157" i="3"/>
  <c r="A449" i="3"/>
  <c r="A256" i="3"/>
  <c r="A318" i="3"/>
  <c r="A319" i="3"/>
  <c r="A439" i="3"/>
  <c r="A462" i="3"/>
  <c r="A316" i="3"/>
  <c r="A278" i="3"/>
  <c r="A441" i="3"/>
  <c r="A570" i="3"/>
  <c r="A255" i="3"/>
  <c r="A268" i="3"/>
  <c r="A205" i="3"/>
  <c r="A526" i="3"/>
  <c r="A527" i="3"/>
  <c r="A528" i="3"/>
  <c r="A747" i="3"/>
  <c r="A743" i="3"/>
  <c r="A751" i="3"/>
  <c r="A559" i="3"/>
  <c r="A197" i="3"/>
  <c r="A201" i="3"/>
  <c r="A202" i="3"/>
  <c r="A198" i="3"/>
  <c r="A203" i="3"/>
  <c r="A587" i="3"/>
  <c r="A208" i="3"/>
  <c r="A562" i="3"/>
  <c r="A742" i="3"/>
  <c r="A214" i="3"/>
  <c r="A199" i="3"/>
  <c r="A196" i="3"/>
  <c r="A722" i="3"/>
  <c r="A741" i="3"/>
  <c r="A642" i="3"/>
  <c r="A644" i="3"/>
  <c r="A210" i="3"/>
  <c r="A730" i="3"/>
  <c r="A732" i="3"/>
  <c r="A211" i="3"/>
  <c r="A518" i="3"/>
  <c r="A677" i="3"/>
  <c r="A658" i="3"/>
  <c r="A719" i="3"/>
  <c r="A204" i="3"/>
  <c r="A729" i="3"/>
  <c r="A690" i="3"/>
  <c r="A614" i="3"/>
  <c r="A507" i="3"/>
  <c r="A593" i="3"/>
  <c r="A511" i="3"/>
  <c r="A626" i="3"/>
  <c r="A512" i="3"/>
  <c r="A605" i="3"/>
  <c r="A515" i="3"/>
  <c r="A609" i="3"/>
  <c r="A516" i="3"/>
  <c r="A691" i="3"/>
  <c r="A583" i="3"/>
  <c r="A584" i="3"/>
  <c r="A585" i="3"/>
  <c r="A508" i="3"/>
  <c r="A571" i="3"/>
  <c r="A589" i="3"/>
  <c r="A602" i="3"/>
  <c r="A603" i="3"/>
  <c r="A604" i="3"/>
  <c r="A628" i="3"/>
  <c r="A630" i="3"/>
  <c r="A608" i="3"/>
  <c r="A610" i="3"/>
  <c r="A637" i="3"/>
  <c r="A638" i="3"/>
  <c r="A639" i="3"/>
  <c r="A692" i="3"/>
  <c r="A505" i="3"/>
  <c r="A510" i="3"/>
  <c r="A573" i="3"/>
  <c r="A627" i="3"/>
  <c r="A647" i="3"/>
  <c r="A710" i="3"/>
  <c r="A648" i="3"/>
  <c r="A216" i="3"/>
  <c r="A572" i="3"/>
  <c r="A233" i="3"/>
  <c r="A656" i="3"/>
  <c r="A525" i="3"/>
  <c r="A93" i="3"/>
  <c r="A725" i="3"/>
  <c r="A666" i="3"/>
  <c r="A731" i="3"/>
  <c r="A235" i="3"/>
  <c r="A635" i="3"/>
  <c r="A574" i="3"/>
  <c r="A215" i="3"/>
  <c r="A616" i="3"/>
  <c r="A617" i="3"/>
  <c r="A618" i="3"/>
  <c r="A621" i="3"/>
  <c r="A634" i="3"/>
  <c r="A620" i="3"/>
  <c r="A622" i="3"/>
  <c r="A624" i="3"/>
  <c r="A632" i="3"/>
  <c r="A633" i="3"/>
  <c r="A595" i="3"/>
  <c r="A582" i="3"/>
  <c r="A631" i="3"/>
  <c r="A37" i="3"/>
  <c r="A636" i="3"/>
  <c r="A31" i="3"/>
  <c r="A41" i="3"/>
  <c r="A42" i="3"/>
  <c r="A78" i="3"/>
  <c r="A79" i="3"/>
  <c r="A80" i="3"/>
  <c r="A158" i="3"/>
  <c r="A159" i="3"/>
  <c r="A160" i="3"/>
  <c r="A163" i="3"/>
  <c r="A164" i="3"/>
  <c r="A167" i="3"/>
  <c r="A168" i="3"/>
  <c r="A169" i="3"/>
  <c r="A170" i="3"/>
  <c r="A171" i="3"/>
  <c r="A172" i="3"/>
  <c r="A173" i="3"/>
  <c r="A185" i="3"/>
  <c r="A186" i="3"/>
  <c r="A188" i="3"/>
  <c r="A189" i="3"/>
  <c r="A191" i="3"/>
  <c r="A192" i="3"/>
  <c r="A193" i="3"/>
  <c r="A218" i="3"/>
  <c r="A219" i="3"/>
  <c r="A221" i="3"/>
  <c r="A222" i="3"/>
  <c r="A223" i="3"/>
  <c r="A224" i="3"/>
  <c r="A225" i="3"/>
  <c r="A259" i="3"/>
  <c r="A260" i="3"/>
  <c r="A261" i="3"/>
  <c r="A262" i="3"/>
  <c r="A263" i="3"/>
  <c r="A277" i="3"/>
  <c r="A290" i="3"/>
  <c r="A296" i="3"/>
  <c r="A313" i="3"/>
  <c r="A332" i="3"/>
  <c r="A333" i="3"/>
  <c r="A342" i="3"/>
  <c r="A343" i="3"/>
  <c r="A365" i="3"/>
  <c r="A387" i="3"/>
  <c r="A388" i="3"/>
  <c r="A389" i="3"/>
  <c r="A404" i="3"/>
  <c r="A408" i="3"/>
  <c r="A474" i="3"/>
  <c r="A517" i="3"/>
  <c r="A590" i="3"/>
  <c r="A611" i="3"/>
  <c r="A597" i="3"/>
  <c r="A663" i="3"/>
  <c r="A664" i="3"/>
  <c r="A674" i="3"/>
  <c r="A736" i="3"/>
  <c r="A354" i="3"/>
  <c r="A353" i="3"/>
  <c r="A281" i="3"/>
  <c r="A406" i="3"/>
  <c r="A341" i="3"/>
  <c r="A615" i="3"/>
  <c r="A220" i="3"/>
  <c r="A331" i="3"/>
  <c r="A182" i="3"/>
  <c r="A541" i="3"/>
  <c r="A560" i="3"/>
  <c r="A8" i="3"/>
  <c r="A246" i="3"/>
  <c r="A276" i="3"/>
  <c r="A443" i="3"/>
  <c r="A335" i="3"/>
  <c r="A533" i="3"/>
  <c r="A413" i="3"/>
  <c r="A267" i="3"/>
  <c r="A750" i="3"/>
  <c r="A542" i="3"/>
  <c r="A588" i="3"/>
  <c r="A183" i="3"/>
  <c r="A483" i="3"/>
  <c r="A745" i="3"/>
  <c r="A753" i="3"/>
  <c r="A414" i="3"/>
  <c r="A444" i="3"/>
  <c r="A581" i="3"/>
  <c r="A282" i="3"/>
  <c r="A534" i="3"/>
  <c r="A554" i="3"/>
  <c r="A258" i="3"/>
  <c r="A461" i="3"/>
  <c r="A749" i="3"/>
  <c r="A561" i="3"/>
  <c r="A165" i="3"/>
  <c r="A592" i="3"/>
  <c r="A187" i="3"/>
  <c r="A506" i="3"/>
  <c r="A323" i="3"/>
  <c r="A324" i="3"/>
  <c r="A322" i="3"/>
  <c r="A480" i="3"/>
  <c r="A481" i="3"/>
  <c r="A460" i="3"/>
  <c r="A10" i="3"/>
  <c r="A273" i="3"/>
  <c r="A328" i="3"/>
  <c r="A348" i="3"/>
  <c r="A350" i="3"/>
  <c r="A27" i="3"/>
  <c r="A244" i="3"/>
  <c r="A629" i="3"/>
  <c r="A619" i="3"/>
  <c r="A623" i="3"/>
  <c r="A226" i="3"/>
  <c r="A591" i="3"/>
  <c r="A330" i="3"/>
  <c r="A452" i="3"/>
  <c r="A166" i="3"/>
  <c r="A50" i="3"/>
  <c r="A344" i="3"/>
  <c r="A352" i="3"/>
  <c r="A463" i="3"/>
  <c r="A718" i="3"/>
  <c r="A181" i="3"/>
  <c r="A279" i="3"/>
  <c r="A578" i="3"/>
  <c r="A558" i="3"/>
  <c r="A411" i="3"/>
  <c r="A532" i="3"/>
  <c r="A442" i="3"/>
  <c r="A613" i="3"/>
  <c r="A379" i="3"/>
  <c r="A748" i="3"/>
  <c r="A99" i="3"/>
  <c r="A116" i="3"/>
  <c r="A245" i="3"/>
  <c r="A271" i="3"/>
  <c r="A285" i="3"/>
  <c r="A311" i="3"/>
  <c r="A326" i="3"/>
  <c r="A396" i="3"/>
  <c r="A427" i="3"/>
  <c r="A451" i="3"/>
  <c r="A495" i="3"/>
  <c r="A502" i="3"/>
  <c r="A557" i="3"/>
  <c r="A556" i="3"/>
  <c r="A625" i="3"/>
  <c r="A703" i="3"/>
  <c r="A706" i="3"/>
  <c r="A746" i="3"/>
  <c r="A640" i="3"/>
  <c r="A19" i="8"/>
  <c r="A10" i="8"/>
  <c r="A1" i="8"/>
  <c r="A17" i="8"/>
  <c r="A2" i="8"/>
  <c r="A3" i="8"/>
  <c r="A22" i="8"/>
  <c r="A12" i="8"/>
  <c r="A4" i="8"/>
  <c r="A11" i="8"/>
  <c r="A23" i="8"/>
  <c r="A21" i="8"/>
  <c r="A9" i="8"/>
  <c r="A14" i="8"/>
  <c r="A13" i="8"/>
  <c r="A5" i="8"/>
  <c r="A8" i="8"/>
  <c r="A6" i="8"/>
  <c r="A18" i="8"/>
  <c r="A20" i="8"/>
  <c r="A15" i="8"/>
  <c r="A16" i="8"/>
  <c r="A7" i="8"/>
  <c r="O59" i="1"/>
  <c r="O60" i="1"/>
  <c r="O61" i="1"/>
  <c r="O58" i="1"/>
  <c r="O52" i="1"/>
  <c r="O53" i="1"/>
  <c r="O54" i="1"/>
  <c r="O51" i="1"/>
  <c r="P61" i="1"/>
  <c r="P59" i="1"/>
  <c r="P60" i="1"/>
  <c r="P58" i="1"/>
  <c r="P52" i="1"/>
  <c r="P53" i="1"/>
  <c r="P54" i="1"/>
  <c r="P51" i="1"/>
  <c r="S46" i="1"/>
  <c r="S47" i="1"/>
  <c r="S45" i="1"/>
  <c r="C8" i="7"/>
  <c r="C89" i="2"/>
  <c r="C4" i="2" l="1"/>
  <c r="C50" i="2"/>
  <c r="C7" i="2"/>
  <c r="A24" i="21"/>
  <c r="A23" i="21"/>
  <c r="A22" i="21"/>
  <c r="A21" i="21"/>
  <c r="A20" i="21"/>
  <c r="A19" i="23"/>
  <c r="A18" i="23"/>
  <c r="A17" i="23"/>
  <c r="A16" i="23"/>
  <c r="A15" i="23"/>
  <c r="A14" i="23"/>
  <c r="A13" i="23"/>
  <c r="A12" i="23"/>
  <c r="A11" i="23"/>
  <c r="A10" i="23"/>
  <c r="A9" i="23"/>
  <c r="A8" i="23"/>
  <c r="A7" i="23"/>
  <c r="A6" i="23"/>
  <c r="A5" i="23"/>
  <c r="A4" i="23"/>
  <c r="A3" i="23"/>
  <c r="A2" i="23"/>
  <c r="A1" i="23"/>
  <c r="A17" i="22"/>
  <c r="A16" i="22"/>
  <c r="A15" i="22"/>
  <c r="A14" i="22"/>
  <c r="A13" i="22"/>
  <c r="A12" i="22"/>
  <c r="A11" i="22"/>
  <c r="A10" i="22"/>
  <c r="A9" i="22"/>
  <c r="A8" i="22"/>
  <c r="A7" i="22"/>
  <c r="A6" i="22"/>
  <c r="A5" i="22"/>
  <c r="A4" i="22"/>
  <c r="A3" i="22"/>
  <c r="A2" i="22"/>
  <c r="A1" i="22"/>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1" i="13"/>
  <c r="A14" i="12"/>
  <c r="A15" i="12"/>
  <c r="C42" i="2" l="1"/>
  <c r="N86" i="1"/>
  <c r="N85" i="1"/>
  <c r="N82" i="1"/>
  <c r="N84" i="1"/>
  <c r="N83" i="1"/>
  <c r="C11" i="2"/>
  <c r="C127" i="7"/>
  <c r="C73" i="7" l="1"/>
  <c r="C95" i="7"/>
  <c r="L61" i="1" l="1"/>
  <c r="L60" i="1"/>
  <c r="L59" i="1"/>
  <c r="L58" i="1"/>
  <c r="L52" i="1"/>
  <c r="L53" i="1"/>
  <c r="L54" i="1"/>
  <c r="L51" i="1"/>
  <c r="C90" i="7" l="1"/>
  <c r="C68" i="7"/>
  <c r="A2" i="18"/>
  <c r="A4" i="18"/>
  <c r="A11" i="18"/>
  <c r="A12" i="18"/>
  <c r="A13" i="18"/>
  <c r="A14" i="18"/>
  <c r="A3" i="18"/>
  <c r="A5" i="18"/>
  <c r="A6" i="18"/>
  <c r="A7" i="18"/>
  <c r="A1" i="18"/>
  <c r="C43" i="7"/>
  <c r="C33" i="7" l="1"/>
  <c r="C31" i="7"/>
  <c r="A2" i="16"/>
  <c r="A3" i="16"/>
  <c r="A4" i="16"/>
  <c r="A5" i="16"/>
  <c r="A6" i="16"/>
  <c r="A7" i="16"/>
  <c r="A8" i="16"/>
  <c r="A9" i="16"/>
  <c r="A10" i="16"/>
  <c r="A1" i="16"/>
  <c r="A2" i="17"/>
  <c r="A3" i="17"/>
  <c r="A4" i="17"/>
  <c r="A5" i="17"/>
  <c r="A6" i="17"/>
  <c r="A7" i="17"/>
  <c r="A8" i="17"/>
  <c r="A9" i="17"/>
  <c r="A10" i="17"/>
  <c r="A11" i="17"/>
  <c r="A12" i="17"/>
  <c r="A13" i="17"/>
  <c r="A14" i="17"/>
  <c r="A15" i="17"/>
  <c r="A16" i="17"/>
  <c r="A17" i="17"/>
  <c r="A18" i="17"/>
  <c r="A1" i="17"/>
  <c r="C19" i="7"/>
  <c r="C17" i="7"/>
  <c r="N39" i="1" l="1"/>
  <c r="N41" i="1"/>
  <c r="N37" i="1"/>
  <c r="N38" i="1"/>
  <c r="N40" i="1"/>
  <c r="C39" i="2"/>
  <c r="C38" i="2"/>
  <c r="C125" i="7"/>
  <c r="C123" i="7"/>
  <c r="B121" i="7"/>
  <c r="O77" i="1"/>
  <c r="O78" i="1"/>
  <c r="O79" i="1"/>
  <c r="O80" i="1"/>
  <c r="O81" i="1"/>
  <c r="O82" i="1"/>
  <c r="O83" i="1"/>
  <c r="O84" i="1"/>
  <c r="O85" i="1"/>
  <c r="O86" i="1"/>
  <c r="O87" i="1"/>
  <c r="O76" i="1"/>
  <c r="C120" i="7" l="1"/>
  <c r="C119" i="7"/>
  <c r="C118" i="7"/>
  <c r="C114" i="7"/>
  <c r="C111" i="7"/>
  <c r="B110" i="7"/>
  <c r="C96" i="7" l="1"/>
  <c r="C94" i="7"/>
  <c r="C89" i="7"/>
  <c r="B88" i="7"/>
  <c r="N59" i="1"/>
  <c r="N60" i="1"/>
  <c r="N61" i="1"/>
  <c r="N58" i="1"/>
  <c r="C74" i="7" l="1"/>
  <c r="C72" i="7"/>
  <c r="C67" i="7"/>
  <c r="B66" i="7"/>
  <c r="N52" i="1"/>
  <c r="N53" i="1"/>
  <c r="N54" i="1"/>
  <c r="N51" i="1"/>
  <c r="C90" i="2"/>
  <c r="C65" i="7" l="1"/>
  <c r="C64" i="7"/>
  <c r="C63" i="7"/>
  <c r="C62" i="7"/>
  <c r="C48" i="7"/>
  <c r="C42" i="7"/>
  <c r="B41" i="7"/>
  <c r="R46" i="1"/>
  <c r="R47" i="1"/>
  <c r="R45" i="1"/>
  <c r="Q46" i="1"/>
  <c r="Q47" i="1"/>
  <c r="Q45" i="1"/>
  <c r="P46" i="1"/>
  <c r="P47" i="1"/>
  <c r="P45" i="1"/>
  <c r="O46" i="1"/>
  <c r="O47" i="1"/>
  <c r="O45" i="1"/>
  <c r="N46" i="1"/>
  <c r="N47" i="1"/>
  <c r="N45" i="1"/>
  <c r="C34" i="7" l="1"/>
  <c r="C32" i="7"/>
  <c r="C30" i="7"/>
  <c r="B27" i="7"/>
  <c r="O41" i="1"/>
  <c r="O40" i="1"/>
  <c r="O39" i="1"/>
  <c r="O38" i="1"/>
  <c r="O37" i="1"/>
  <c r="C5" i="7" l="1"/>
  <c r="C11" i="7" l="1"/>
  <c r="C10" i="7"/>
  <c r="Q24" i="1"/>
  <c r="N24" i="1" s="1"/>
  <c r="O24" i="1" s="1"/>
  <c r="Q25" i="1"/>
  <c r="N25" i="1" s="1"/>
  <c r="O25" i="1" s="1"/>
  <c r="Q26" i="1"/>
  <c r="N26" i="1" s="1"/>
  <c r="O26" i="1" s="1"/>
  <c r="Q23" i="1"/>
  <c r="N23" i="1" s="1"/>
  <c r="O23" i="1" s="1"/>
  <c r="C15" i="7" l="1"/>
  <c r="C16" i="7"/>
  <c r="C18" i="7"/>
  <c r="C20" i="7"/>
  <c r="B12" i="7"/>
  <c r="N33" i="1" l="1"/>
  <c r="O31" i="1"/>
  <c r="O32" i="1"/>
  <c r="O34" i="1"/>
  <c r="N32" i="1"/>
  <c r="O33" i="1"/>
  <c r="N31" i="1"/>
  <c r="N34" i="1"/>
  <c r="C9" i="7"/>
  <c r="C7" i="7"/>
  <c r="L25" i="1"/>
  <c r="C6" i="7"/>
  <c r="B2" i="7"/>
  <c r="L23" i="1" l="1"/>
  <c r="L24" i="1"/>
  <c r="L26" i="1"/>
  <c r="C8" i="2" l="1"/>
  <c r="C31" i="2" l="1"/>
  <c r="C27" i="2"/>
  <c r="C80" i="2" l="1"/>
  <c r="C84" i="2"/>
  <c r="C83" i="2"/>
  <c r="C82" i="2"/>
  <c r="C81" i="2"/>
  <c r="C34" i="2"/>
  <c r="C35" i="2"/>
  <c r="C36" i="2"/>
  <c r="C51" i="2"/>
  <c r="C48" i="2"/>
  <c r="A13" i="12" l="1"/>
  <c r="A12" i="12"/>
  <c r="A11" i="12"/>
  <c r="A10" i="12"/>
  <c r="A9" i="12"/>
  <c r="A8" i="12"/>
  <c r="A7" i="12"/>
  <c r="A6" i="12"/>
  <c r="A5" i="12"/>
  <c r="A4" i="12"/>
  <c r="A3" i="12"/>
  <c r="A2" i="12"/>
  <c r="A1" i="12"/>
  <c r="C47" i="2" l="1"/>
  <c r="C6" i="2"/>
  <c r="C9" i="2"/>
  <c r="C2" i="2"/>
  <c r="C3" i="2"/>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1" i="6"/>
  <c r="C10" i="2" l="1"/>
</calcChain>
</file>

<file path=xl/sharedStrings.xml><?xml version="1.0" encoding="utf-8"?>
<sst xmlns="http://schemas.openxmlformats.org/spreadsheetml/2006/main" count="3374" uniqueCount="2336">
  <si>
    <t>Eff_Date</t>
  </si>
  <si>
    <t>Applicant_ID</t>
  </si>
  <si>
    <t>Note</t>
  </si>
  <si>
    <t>RecordStatus</t>
  </si>
  <si>
    <t>ID</t>
  </si>
  <si>
    <t>IsCopy</t>
  </si>
  <si>
    <t>End_Date</t>
  </si>
  <si>
    <t>hrm_RCT_Applicants</t>
  </si>
  <si>
    <t>First_Name</t>
  </si>
  <si>
    <t>Last_Name</t>
  </si>
  <si>
    <t>Title_Job_ID</t>
  </si>
  <si>
    <t>Recruit_Status</t>
  </si>
  <si>
    <t>Boy</t>
  </si>
  <si>
    <t>Birthday</t>
  </si>
  <si>
    <t>Height</t>
  </si>
  <si>
    <t>Weigh</t>
  </si>
  <si>
    <t>Ethnic_ID</t>
  </si>
  <si>
    <t>Population</t>
  </si>
  <si>
    <t>Nationality</t>
  </si>
  <si>
    <t>App_Look</t>
  </si>
  <si>
    <t>Mar_Status</t>
  </si>
  <si>
    <t>Guarantee</t>
  </si>
  <si>
    <t>JobPost</t>
  </si>
  <si>
    <t>Relationship</t>
  </si>
  <si>
    <t>Taste</t>
  </si>
  <si>
    <t>Date_Get_File</t>
  </si>
  <si>
    <t>Num_File_Save</t>
  </si>
  <si>
    <t>Order_Priority</t>
  </si>
  <si>
    <t>Examine_Day</t>
  </si>
  <si>
    <t>File_Process_State</t>
  </si>
  <si>
    <t>Special</t>
  </si>
  <si>
    <t>Day_Get_File</t>
  </si>
  <si>
    <t>Address_Resident</t>
  </si>
  <si>
    <t>Province_Resident</t>
  </si>
  <si>
    <t>District_Resident</t>
  </si>
  <si>
    <t>Tel_Resident</t>
  </si>
  <si>
    <t>Address_Temp_Resident</t>
  </si>
  <si>
    <t>Province_Temp_Resident</t>
  </si>
  <si>
    <t>District_Temp_Resident</t>
  </si>
  <si>
    <t>Tel_Temp_Resident</t>
  </si>
  <si>
    <t>Email_Personal</t>
  </si>
  <si>
    <t>Mobile</t>
  </si>
  <si>
    <t>Tel_Office</t>
  </si>
  <si>
    <t>Salary_Beg</t>
  </si>
  <si>
    <t>Salary_Main</t>
  </si>
  <si>
    <t>Type_Work</t>
  </si>
  <si>
    <t>Work_Time</t>
  </si>
  <si>
    <t>Provider</t>
  </si>
  <si>
    <t>Transport</t>
  </si>
  <si>
    <t>Housing</t>
  </si>
  <si>
    <t>Place_Work</t>
  </si>
  <si>
    <t>Religion_ID</t>
  </si>
  <si>
    <t>FixHealth</t>
  </si>
  <si>
    <t>Applicant_Code</t>
  </si>
  <si>
    <t>Title_Job_ID_Add</t>
  </si>
  <si>
    <t>ID_Card_No</t>
  </si>
  <si>
    <t>Profiles_Code</t>
  </si>
  <si>
    <t>T_Ward</t>
  </si>
  <si>
    <t>P_Ward</t>
  </si>
  <si>
    <t>Due_Type_ID</t>
  </si>
  <si>
    <t>Group_ID</t>
  </si>
  <si>
    <t>Fix_Per</t>
  </si>
  <si>
    <t>Fix_Adv_Pay</t>
  </si>
  <si>
    <t>Tax_ID</t>
  </si>
  <si>
    <t>ExpAcctID</t>
  </si>
  <si>
    <t>CostClassID</t>
  </si>
  <si>
    <t>JobID</t>
  </si>
  <si>
    <t>ForCurID</t>
  </si>
  <si>
    <t>Is_ServTax</t>
  </si>
  <si>
    <t>CostSoInsrAcct</t>
  </si>
  <si>
    <t>CostHeInsrAcct</t>
  </si>
  <si>
    <t>CostTraUnionAcct</t>
  </si>
  <si>
    <t>CostTaxAcct</t>
  </si>
  <si>
    <t>IsPayTaxComp</t>
  </si>
  <si>
    <t>IsNotDeductionTax</t>
  </si>
  <si>
    <t>CostUnEmpAcct</t>
  </si>
  <si>
    <t>ContactInfo</t>
  </si>
  <si>
    <t>Meta</t>
  </si>
  <si>
    <t>MetaFields</t>
  </si>
  <si>
    <t>Train_Level_ID</t>
  </si>
  <si>
    <t>CultureID</t>
  </si>
  <si>
    <t>ApplicantRes</t>
  </si>
  <si>
    <t>T_WardID</t>
  </si>
  <si>
    <t>P_WardID</t>
  </si>
  <si>
    <t>PhotoId</t>
  </si>
  <si>
    <t>Eyesight</t>
  </si>
  <si>
    <t>FACEBOOK</t>
  </si>
  <si>
    <t>LINKEDIN</t>
  </si>
  <si>
    <t>YOUTUBE</t>
  </si>
  <si>
    <t>Orther_Social</t>
  </si>
  <si>
    <t>Herald_Time</t>
  </si>
  <si>
    <t>Passport_No</t>
  </si>
  <si>
    <t>PIsuue_Date</t>
  </si>
  <si>
    <t>hrm_RCT_ApplicantSpecs</t>
  </si>
  <si>
    <t>Certify_Name</t>
  </si>
  <si>
    <t>Spec_Grade_ID</t>
  </si>
  <si>
    <t>Spec_ID</t>
  </si>
  <si>
    <t>EndDate</t>
  </si>
  <si>
    <t>Cert_Cost</t>
  </si>
  <si>
    <t>Test</t>
  </si>
  <si>
    <t>Kinh</t>
  </si>
  <si>
    <t>Hoa</t>
  </si>
  <si>
    <t>Tày</t>
  </si>
  <si>
    <t>Nùng</t>
  </si>
  <si>
    <t>Thái</t>
  </si>
  <si>
    <t>Mường</t>
  </si>
  <si>
    <t>Thổ</t>
  </si>
  <si>
    <t>Dao</t>
  </si>
  <si>
    <t>Sán Chay</t>
  </si>
  <si>
    <t>Chăm</t>
  </si>
  <si>
    <t>Sán Dìu</t>
  </si>
  <si>
    <t>Hrê</t>
  </si>
  <si>
    <t>Giáy</t>
  </si>
  <si>
    <t>Co</t>
  </si>
  <si>
    <t>Hà Nhì</t>
  </si>
  <si>
    <t>Lào</t>
  </si>
  <si>
    <t>Kháng</t>
  </si>
  <si>
    <t>Lự</t>
  </si>
  <si>
    <t>Pà Thẻn</t>
  </si>
  <si>
    <t>Chứt</t>
  </si>
  <si>
    <t>Mảng</t>
  </si>
  <si>
    <t>Bố Y</t>
  </si>
  <si>
    <t>La Ha</t>
  </si>
  <si>
    <t>Ngái</t>
  </si>
  <si>
    <t>Si La</t>
  </si>
  <si>
    <t>Pu Péo</t>
  </si>
  <si>
    <t>Brâu</t>
  </si>
  <si>
    <t>hrm_RCT_Applicant_Certificates</t>
  </si>
  <si>
    <t>CerID</t>
  </si>
  <si>
    <t>Level</t>
  </si>
  <si>
    <t>Skill_Date</t>
  </si>
  <si>
    <t>Cert_Place</t>
  </si>
  <si>
    <t>Cost</t>
  </si>
  <si>
    <t>Lang_Select</t>
  </si>
  <si>
    <t>Listening_Skill</t>
  </si>
  <si>
    <t>Reading_Skill</t>
  </si>
  <si>
    <t>Speaking_Skill</t>
  </si>
  <si>
    <t>Writing_Skill</t>
  </si>
  <si>
    <t>CerSerial</t>
  </si>
  <si>
    <t>ProvideDate</t>
  </si>
  <si>
    <t>PlaceOfIssue</t>
  </si>
  <si>
    <t>FromDate</t>
  </si>
  <si>
    <t>ToDate</t>
  </si>
  <si>
    <t>Train_CVRG_ID</t>
  </si>
  <si>
    <t>TrainSupplier</t>
  </si>
  <si>
    <t>Supplier_ID</t>
  </si>
  <si>
    <t>Rank</t>
  </si>
  <si>
    <t>Cerificate_ResourceKey</t>
  </si>
  <si>
    <t>Tested</t>
  </si>
  <si>
    <t>Test_Day</t>
  </si>
  <si>
    <t>Result</t>
  </si>
  <si>
    <t>User_Test</t>
  </si>
  <si>
    <t>PlaceOfIssue_Name</t>
  </si>
  <si>
    <t>CerName</t>
  </si>
  <si>
    <t>Train_CVRG_Name</t>
  </si>
  <si>
    <t>TrainSupplier_Name</t>
  </si>
  <si>
    <t>Supplier_Name</t>
  </si>
  <si>
    <t>Level_Name</t>
  </si>
  <si>
    <t>GroupCerType</t>
  </si>
  <si>
    <t>point</t>
  </si>
  <si>
    <t>SignedDate</t>
  </si>
  <si>
    <t>CurrencyCode</t>
  </si>
  <si>
    <t>BussPayRate</t>
  </si>
  <si>
    <t>EmpPayRate</t>
  </si>
  <si>
    <t>MonthsContraints</t>
  </si>
  <si>
    <t>Source_Cost_ID</t>
  </si>
  <si>
    <t>Contract_ResourceKey</t>
  </si>
  <si>
    <t>IsInternal</t>
  </si>
  <si>
    <t>ContractID</t>
  </si>
  <si>
    <t>LimitTime</t>
  </si>
  <si>
    <t>ExRate</t>
  </si>
  <si>
    <t>FromMonth</t>
  </si>
  <si>
    <t>ToMonth</t>
  </si>
  <si>
    <t>Signer</t>
  </si>
  <si>
    <t>ApplyFor</t>
  </si>
  <si>
    <t>ValidateOfBook</t>
  </si>
  <si>
    <t>hrm_RCT_Applicant_Families</t>
  </si>
  <si>
    <t>Rel_ID</t>
  </si>
  <si>
    <t>Gender</t>
  </si>
  <si>
    <t>Issued_Date</t>
  </si>
  <si>
    <t>T_Address</t>
  </si>
  <si>
    <t>P_Address</t>
  </si>
  <si>
    <t>T_Phone</t>
  </si>
  <si>
    <t>Organization</t>
  </si>
  <si>
    <t>Emergency</t>
  </si>
  <si>
    <t>Referee</t>
  </si>
  <si>
    <t>Inherit</t>
  </si>
  <si>
    <t>Alive</t>
  </si>
  <si>
    <t>Die_Reason</t>
  </si>
  <si>
    <t>Update_Person</t>
  </si>
  <si>
    <t>Update_Time</t>
  </si>
  <si>
    <t>P_DistrictID</t>
  </si>
  <si>
    <t>P_ProvinceID</t>
  </si>
  <si>
    <t>T_DistrictID</t>
  </si>
  <si>
    <t>T_ProvinceID</t>
  </si>
  <si>
    <t>Profession_ID</t>
  </si>
  <si>
    <t>DeadYear</t>
  </si>
  <si>
    <t>Address</t>
  </si>
  <si>
    <t>O_Phone</t>
  </si>
  <si>
    <t>MainSalary</t>
  </si>
  <si>
    <t>Is_ReduceTax</t>
  </si>
  <si>
    <t>PerReduceTax</t>
  </si>
  <si>
    <t>AmtReduceTax</t>
  </si>
  <si>
    <t>Granted_At</t>
  </si>
  <si>
    <t>CodeTaxF</t>
  </si>
  <si>
    <t>Number</t>
  </si>
  <si>
    <t>Book</t>
  </si>
  <si>
    <t>Birth_National</t>
  </si>
  <si>
    <t>Birth_DistrictID</t>
  </si>
  <si>
    <t>Birth_ProvinceID</t>
  </si>
  <si>
    <t>Birth_Ward</t>
  </si>
  <si>
    <t>Chị ruột</t>
  </si>
  <si>
    <t>Mẹ vợ</t>
  </si>
  <si>
    <t>Anh ruột</t>
  </si>
  <si>
    <t>Vợ</t>
  </si>
  <si>
    <t>Chồng</t>
  </si>
  <si>
    <t>Chưa dự tuyển</t>
  </si>
  <si>
    <t>Đang dự tuyển</t>
  </si>
  <si>
    <t>Đã trúng tuyển</t>
  </si>
  <si>
    <t>Không đạt</t>
  </si>
  <si>
    <t>hrm_RCT_Applicants.Recruit_Status.4</t>
  </si>
  <si>
    <t>hrm_RCT_ProcessWork_Applicants</t>
  </si>
  <si>
    <t>Beg_Time</t>
  </si>
  <si>
    <t>Time_End</t>
  </si>
  <si>
    <t>Address_Work</t>
  </si>
  <si>
    <t>Tel_Work</t>
  </si>
  <si>
    <t>Email_Company</t>
  </si>
  <si>
    <t>Apostle</t>
  </si>
  <si>
    <t>Apostle_Tel</t>
  </si>
  <si>
    <t>Apostle_Email</t>
  </si>
  <si>
    <t>Description_Job</t>
  </si>
  <si>
    <t>Salary_Level</t>
  </si>
  <si>
    <t>Reason_Quit_Job_ID</t>
  </si>
  <si>
    <t>Day_Test</t>
  </si>
  <si>
    <t>Total_Time</t>
  </si>
  <si>
    <t>Title_Job</t>
  </si>
  <si>
    <t>Currency</t>
  </si>
  <si>
    <t>Tên cột hoặc vùng</t>
  </si>
  <si>
    <t>Vị trí</t>
  </si>
  <si>
    <t>DataType</t>
  </si>
  <si>
    <t>DefaultValue</t>
  </si>
  <si>
    <t>Image</t>
  </si>
  <si>
    <t>KIN</t>
  </si>
  <si>
    <t>TAY</t>
  </si>
  <si>
    <t>THA</t>
  </si>
  <si>
    <t>MUO</t>
  </si>
  <si>
    <t>KHE</t>
  </si>
  <si>
    <t>Khơ Me</t>
  </si>
  <si>
    <t>HMO</t>
  </si>
  <si>
    <t>H'Mông</t>
  </si>
  <si>
    <t>NUN</t>
  </si>
  <si>
    <t>HOA</t>
  </si>
  <si>
    <t>DAO</t>
  </si>
  <si>
    <t>GIR</t>
  </si>
  <si>
    <t>Gia Rai</t>
  </si>
  <si>
    <t>EDE</t>
  </si>
  <si>
    <t>Ê Đê</t>
  </si>
  <si>
    <t>BAN</t>
  </si>
  <si>
    <t>Ba Na</t>
  </si>
  <si>
    <t>XOD</t>
  </si>
  <si>
    <t>Xơ Đăng</t>
  </si>
  <si>
    <t>SAC</t>
  </si>
  <si>
    <t>COH</t>
  </si>
  <si>
    <t>Cơ Ho</t>
  </si>
  <si>
    <t>CHA</t>
  </si>
  <si>
    <t>SAD</t>
  </si>
  <si>
    <t>HRE</t>
  </si>
  <si>
    <t>RAG</t>
  </si>
  <si>
    <t>Ra Glai</t>
  </si>
  <si>
    <t>MNO</t>
  </si>
  <si>
    <t>M'Nông</t>
  </si>
  <si>
    <t>XTI</t>
  </si>
  <si>
    <t>X’Tiêng</t>
  </si>
  <si>
    <t>BRU</t>
  </si>
  <si>
    <t>Bru-Vân Kiều</t>
  </si>
  <si>
    <t>THO</t>
  </si>
  <si>
    <t>KHU</t>
  </si>
  <si>
    <t>Khơ Mú</t>
  </si>
  <si>
    <t>COT</t>
  </si>
  <si>
    <t>Cơ Tu</t>
  </si>
  <si>
    <t>GIA</t>
  </si>
  <si>
    <t>GIE</t>
  </si>
  <si>
    <t>Giẻ Triêng</t>
  </si>
  <si>
    <t>TAO</t>
  </si>
  <si>
    <t>Tà Ôi</t>
  </si>
  <si>
    <t>MA</t>
  </si>
  <si>
    <t>Mạ</t>
  </si>
  <si>
    <t>CO</t>
  </si>
  <si>
    <t>CHO</t>
  </si>
  <si>
    <t>Chơ Ro</t>
  </si>
  <si>
    <t>XIN</t>
  </si>
  <si>
    <t>Xinh Mun</t>
  </si>
  <si>
    <t>HAN</t>
  </si>
  <si>
    <t>CHR</t>
  </si>
  <si>
    <t>Chu Ru</t>
  </si>
  <si>
    <t>LAO</t>
  </si>
  <si>
    <t>KHA</t>
  </si>
  <si>
    <t>LAC</t>
  </si>
  <si>
    <t>La Chí</t>
  </si>
  <si>
    <t>PHU</t>
  </si>
  <si>
    <t>Phú Lá</t>
  </si>
  <si>
    <t>LAU</t>
  </si>
  <si>
    <t>La Hủ</t>
  </si>
  <si>
    <t>LAA</t>
  </si>
  <si>
    <t>PAT</t>
  </si>
  <si>
    <t>CHU</t>
  </si>
  <si>
    <t>LU</t>
  </si>
  <si>
    <t>LOL</t>
  </si>
  <si>
    <t>Lô Lô</t>
  </si>
  <si>
    <t>MAN</t>
  </si>
  <si>
    <t>COL</t>
  </si>
  <si>
    <t>Cờ Lao</t>
  </si>
  <si>
    <t>BOY</t>
  </si>
  <si>
    <t>CON</t>
  </si>
  <si>
    <t>Cống</t>
  </si>
  <si>
    <t>NGA</t>
  </si>
  <si>
    <t>SIL</t>
  </si>
  <si>
    <t>PUP</t>
  </si>
  <si>
    <t>ROM</t>
  </si>
  <si>
    <t>Rơ măm</t>
  </si>
  <si>
    <t>BRA</t>
  </si>
  <si>
    <t>ODU</t>
  </si>
  <si>
    <t>Ơ Đu</t>
  </si>
  <si>
    <t>int</t>
  </si>
  <si>
    <t>string</t>
  </si>
  <si>
    <t>date</t>
  </si>
  <si>
    <r>
      <t xml:space="preserve">BẢNG DỮ LIỆU ỨNG VIÊN
</t>
    </r>
    <r>
      <rPr>
        <i/>
        <sz val="12"/>
        <color theme="3" tint="-0.249977111117893"/>
        <rFont val="Arial"/>
        <family val="2"/>
      </rPr>
      <t>( APPLICATION FORM)</t>
    </r>
  </si>
  <si>
    <r>
      <t xml:space="preserve">Vị trí ứng tuyển:
</t>
    </r>
    <r>
      <rPr>
        <i/>
        <sz val="10"/>
        <color theme="3" tint="-0.249977111117893"/>
        <rFont val="Arial"/>
        <family val="2"/>
      </rPr>
      <t>Applying For Position</t>
    </r>
  </si>
  <si>
    <r>
      <rPr>
        <b/>
        <sz val="10"/>
        <color theme="3" tint="-0.249977111117893"/>
        <rFont val="Arial"/>
        <family val="2"/>
      </rPr>
      <t>Chức Danh 1:</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</si>
  <si>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Chức Danh 2:</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</si>
  <si>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Họ:</t>
    </r>
    <r>
      <rPr>
        <sz val="10"/>
        <color theme="3" tint="-0.249977111117893"/>
        <rFont val="Arial"/>
        <family val="2"/>
      </rPr>
      <t xml:space="preserve">
Last name</t>
    </r>
  </si>
  <si>
    <r>
      <rPr>
        <b/>
        <sz val="10"/>
        <color theme="3" tint="-0.249977111117893"/>
        <rFont val="Arial"/>
        <family val="2"/>
      </rPr>
      <t>Tên:</t>
    </r>
    <r>
      <rPr>
        <sz val="10"/>
        <color theme="3" tint="-0.249977111117893"/>
        <rFont val="Arial"/>
        <family val="2"/>
      </rPr>
      <t xml:space="preserve">
First name</t>
    </r>
  </si>
  <si>
    <r>
      <rPr>
        <b/>
        <sz val="10"/>
        <color theme="3" tint="-0.249977111117893"/>
        <rFont val="Arial"/>
        <family val="2"/>
      </rPr>
      <t>Sinh ngày:</t>
    </r>
    <r>
      <rPr>
        <sz val="10"/>
        <color theme="3" tint="-0.249977111117893"/>
        <rFont val="Arial"/>
        <family val="2"/>
      </rPr>
      <t xml:space="preserve">
</t>
    </r>
    <r>
      <rPr>
        <i/>
        <sz val="10"/>
        <color theme="3" tint="-0.249977111117893"/>
        <rFont val="Arial"/>
        <family val="2"/>
      </rPr>
      <t>Day of birth</t>
    </r>
  </si>
  <si>
    <r>
      <rPr>
        <b/>
        <sz val="10"/>
        <color theme="3" tint="-0.249977111117893"/>
        <rFont val="Arial"/>
        <family val="2"/>
      </rPr>
      <t>Giới tính</t>
    </r>
    <r>
      <rPr>
        <sz val="10"/>
        <color theme="3" tint="-0.249977111117893"/>
        <rFont val="Arial"/>
        <family val="2"/>
      </rPr>
      <t xml:space="preserve">:
</t>
    </r>
    <r>
      <rPr>
        <i/>
        <sz val="10"/>
        <color theme="3" tint="-0.249977111117893"/>
        <rFont val="Arial"/>
        <family val="2"/>
      </rPr>
      <t>Gender</t>
    </r>
  </si>
  <si>
    <t>Nam - Male</t>
  </si>
  <si>
    <r>
      <rPr>
        <b/>
        <sz val="10"/>
        <color theme="3" tint="-0.249977111117893"/>
        <rFont val="Arial"/>
        <family val="2"/>
      </rPr>
      <t>Dân tộc:</t>
    </r>
    <r>
      <rPr>
        <sz val="10"/>
        <color theme="3" tint="-0.249977111117893"/>
        <rFont val="Arial"/>
        <family val="2"/>
      </rPr>
      <t xml:space="preserve">
Race:</t>
    </r>
  </si>
  <si>
    <r>
      <rPr>
        <b/>
        <sz val="10"/>
        <color theme="3" tint="-0.249977111117893"/>
        <rFont val="Arial"/>
        <family val="2"/>
      </rPr>
      <t>Tôn giáo:</t>
    </r>
    <r>
      <rPr>
        <sz val="10"/>
        <color theme="3" tint="-0.249977111117893"/>
        <rFont val="Arial"/>
        <family val="2"/>
      </rPr>
      <t xml:space="preserve">
Religion:</t>
    </r>
  </si>
  <si>
    <r>
      <rPr>
        <b/>
        <sz val="10"/>
        <color theme="3" tint="-0.249977111117893"/>
        <rFont val="Arial"/>
        <family val="2"/>
      </rPr>
      <t>Tình trạng sức khỏe:</t>
    </r>
    <r>
      <rPr>
        <sz val="10"/>
        <color theme="3" tint="-0.249977111117893"/>
        <rFont val="Arial"/>
        <family val="2"/>
      </rPr>
      <t xml:space="preserve">
</t>
    </r>
    <r>
      <rPr>
        <i/>
        <sz val="10"/>
        <color theme="3" tint="-0.249977111117893"/>
        <rFont val="Arial"/>
        <family val="2"/>
      </rPr>
      <t>Healthy status</t>
    </r>
  </si>
  <si>
    <r>
      <rPr>
        <b/>
        <sz val="10"/>
        <color theme="3" tint="-0.249977111117893"/>
        <rFont val="Arial"/>
        <family val="2"/>
      </rPr>
      <t>Chiều cao:</t>
    </r>
    <r>
      <rPr>
        <sz val="10"/>
        <color theme="3" tint="-0.249977111117893"/>
        <rFont val="Arial"/>
        <family val="2"/>
      </rPr>
      <t xml:space="preserve">
</t>
    </r>
    <r>
      <rPr>
        <i/>
        <sz val="10"/>
        <color theme="3" tint="-0.249977111117893"/>
        <rFont val="Arial"/>
        <family val="2"/>
      </rPr>
      <t>Height</t>
    </r>
  </si>
  <si>
    <r>
      <t xml:space="preserve">Cân nặng:
</t>
    </r>
    <r>
      <rPr>
        <i/>
        <sz val="10"/>
        <color theme="3" tint="-0.249977111117893"/>
        <rFont val="Arial"/>
        <family val="2"/>
      </rPr>
      <t>Weight</t>
    </r>
  </si>
  <si>
    <r>
      <rPr>
        <b/>
        <sz val="10"/>
        <color theme="3" tint="-0.249977111117893"/>
        <rFont val="Arial"/>
        <family val="2"/>
      </rPr>
      <t>Thị lực:</t>
    </r>
    <r>
      <rPr>
        <sz val="10"/>
        <color theme="3" tint="-0.249977111117893"/>
        <rFont val="Arial"/>
        <family val="2"/>
      </rPr>
      <t xml:space="preserve">
Eyesight</t>
    </r>
  </si>
  <si>
    <r>
      <rPr>
        <b/>
        <sz val="10"/>
        <color theme="3" tint="-0.249977111117893"/>
        <rFont val="Arial"/>
        <family val="2"/>
      </rPr>
      <t>Số CMND:</t>
    </r>
    <r>
      <rPr>
        <sz val="10"/>
        <color theme="3" tint="-0.249977111117893"/>
        <rFont val="Arial"/>
        <family val="2"/>
      </rPr>
      <t xml:space="preserve">
ID number</t>
    </r>
  </si>
  <si>
    <r>
      <rPr>
        <b/>
        <sz val="10"/>
        <color theme="3" tint="-0.249977111117893"/>
        <rFont val="Arial"/>
        <family val="2"/>
      </rPr>
      <t>Ngày cấp:</t>
    </r>
    <r>
      <rPr>
        <sz val="10"/>
        <color theme="3" tint="-0.249977111117893"/>
        <rFont val="Arial"/>
        <family val="2"/>
      </rPr>
      <t xml:space="preserve">
</t>
    </r>
    <r>
      <rPr>
        <i/>
        <sz val="10"/>
        <color theme="3" tint="-0.249977111117893"/>
        <rFont val="Arial"/>
        <family val="2"/>
      </rPr>
      <t>Date of issue</t>
    </r>
  </si>
  <si>
    <r>
      <rPr>
        <b/>
        <sz val="10"/>
        <color theme="3" tint="-0.249977111117893"/>
        <rFont val="Arial"/>
        <family val="2"/>
      </rPr>
      <t>Nơi cấp:</t>
    </r>
    <r>
      <rPr>
        <sz val="10"/>
        <color theme="3" tint="-0.249977111117893"/>
        <rFont val="Arial"/>
        <family val="2"/>
      </rPr>
      <t xml:space="preserve">
</t>
    </r>
    <r>
      <rPr>
        <i/>
        <sz val="10"/>
        <color theme="3" tint="-0.249977111117893"/>
        <rFont val="Arial"/>
        <family val="2"/>
      </rPr>
      <t>Place of issue</t>
    </r>
  </si>
  <si>
    <r>
      <rPr>
        <b/>
        <sz val="10"/>
        <color theme="3" tint="-0.249977111117893"/>
        <rFont val="Arial"/>
        <family val="2"/>
      </rPr>
      <t>Địa chỉ thường trú:</t>
    </r>
    <r>
      <rPr>
        <sz val="10"/>
        <color theme="3" tint="-0.249977111117893"/>
        <rFont val="Arial"/>
        <family val="2"/>
      </rPr>
      <t xml:space="preserve">
</t>
    </r>
    <r>
      <rPr>
        <i/>
        <sz val="10"/>
        <color theme="3" tint="-0.249977111117893"/>
        <rFont val="Arial"/>
        <family val="2"/>
      </rPr>
      <t>Permanent address</t>
    </r>
  </si>
  <si>
    <r>
      <t xml:space="preserve">Địa chỉ tạm trú:
</t>
    </r>
    <r>
      <rPr>
        <i/>
        <sz val="10"/>
        <color theme="3" tint="-0.249977111117893"/>
        <rFont val="Arial"/>
        <family val="2"/>
      </rPr>
      <t>Temporary address</t>
    </r>
  </si>
  <si>
    <r>
      <rPr>
        <b/>
        <sz val="10"/>
        <color theme="3" tint="-0.249977111117893"/>
        <rFont val="Arial"/>
        <family val="2"/>
      </rPr>
      <t>Điện thoại nhà:</t>
    </r>
    <r>
      <rPr>
        <sz val="10"/>
        <color theme="3" tint="-0.249977111117893"/>
        <rFont val="Arial"/>
        <family val="2"/>
      </rPr>
      <t xml:space="preserve">
</t>
    </r>
    <r>
      <rPr>
        <i/>
        <sz val="10"/>
        <color theme="3" tint="-0.249977111117893"/>
        <rFont val="Arial"/>
        <family val="2"/>
      </rPr>
      <t>Home Phone</t>
    </r>
  </si>
  <si>
    <r>
      <rPr>
        <b/>
        <sz val="10"/>
        <color theme="3" tint="-0.249977111117893"/>
        <rFont val="Arial"/>
        <family val="2"/>
      </rPr>
      <t>Di động</t>
    </r>
    <r>
      <rPr>
        <sz val="10"/>
        <color theme="3" tint="-0.249977111117893"/>
        <rFont val="Arial"/>
        <family val="2"/>
      </rPr>
      <t xml:space="preserve">
</t>
    </r>
    <r>
      <rPr>
        <i/>
        <sz val="10"/>
        <color theme="3" tint="-0.249977111117893"/>
        <rFont val="Arial"/>
        <family val="2"/>
      </rPr>
      <t xml:space="preserve">Mobile </t>
    </r>
  </si>
  <si>
    <t>Email</t>
  </si>
  <si>
    <t xml:space="preserve">Facebook </t>
  </si>
  <si>
    <t>Linkedin</t>
  </si>
  <si>
    <t>Youtube</t>
  </si>
  <si>
    <r>
      <rPr>
        <b/>
        <sz val="10"/>
        <color theme="3" tint="-0.249977111117893"/>
        <rFont val="Arial"/>
        <family val="2"/>
      </rPr>
      <t>Tình trạng hôn nhân:</t>
    </r>
    <r>
      <rPr>
        <sz val="10"/>
        <color theme="3" tint="-0.249977111117893"/>
        <rFont val="Arial"/>
        <family val="2"/>
      </rPr>
      <t xml:space="preserve">
</t>
    </r>
    <r>
      <rPr>
        <i/>
        <sz val="10"/>
        <color theme="3" tint="-0.249977111117893"/>
        <rFont val="Arial"/>
        <family val="2"/>
      </rPr>
      <t>Marital status</t>
    </r>
  </si>
  <si>
    <r>
      <t xml:space="preserve">Sinh năm
</t>
    </r>
    <r>
      <rPr>
        <i/>
        <sz val="10"/>
        <color theme="3" tint="-0.249977111117893"/>
        <rFont val="Arial"/>
        <family val="2"/>
      </rPr>
      <t>Year of birth</t>
    </r>
  </si>
  <si>
    <r>
      <t xml:space="preserve">Địa chỉ thường trú
</t>
    </r>
    <r>
      <rPr>
        <i/>
        <sz val="10"/>
        <color theme="3" tint="-0.249977111117893"/>
        <rFont val="Arial"/>
        <family val="2"/>
      </rPr>
      <t>Permanent address</t>
    </r>
  </si>
  <si>
    <r>
      <t xml:space="preserve">Quan hệ
</t>
    </r>
    <r>
      <rPr>
        <i/>
        <sz val="10"/>
        <color theme="3" tint="-0.249977111117893"/>
        <rFont val="Arial"/>
        <family val="2"/>
      </rPr>
      <t>Relationship</t>
    </r>
  </si>
  <si>
    <r>
      <rPr>
        <b/>
        <sz val="10"/>
        <color theme="3" tint="-0.249977111117893"/>
        <rFont val="Arial"/>
        <family val="2"/>
      </rPr>
      <t>Người liên hệ trong trường hợp khẩn cấp:</t>
    </r>
    <r>
      <rPr>
        <i/>
        <sz val="10"/>
        <color theme="3" tint="-0.249977111117893"/>
        <rFont val="Arial"/>
        <family val="2"/>
      </rPr>
      <t xml:space="preserve">
The contact of person in case of an emergency</t>
    </r>
  </si>
  <si>
    <r>
      <rPr>
        <sz val="10"/>
        <color theme="3" tint="-0.249977111117893"/>
        <rFont val="Arial"/>
        <family val="2"/>
      </rPr>
      <t>Điện thoại:</t>
    </r>
    <r>
      <rPr>
        <i/>
        <sz val="10"/>
        <color theme="3" tint="-0.249977111117893"/>
        <rFont val="Arial"/>
        <family val="2"/>
      </rPr>
      <t xml:space="preserve">
Mobile</t>
    </r>
  </si>
  <si>
    <r>
      <t xml:space="preserve">Nơi học
</t>
    </r>
    <r>
      <rPr>
        <i/>
        <sz val="10"/>
        <color theme="3" tint="-0.249977111117893"/>
        <rFont val="Arial"/>
        <family val="2"/>
      </rPr>
      <t>Place of study</t>
    </r>
  </si>
  <si>
    <r>
      <t xml:space="preserve">Tên trường
</t>
    </r>
    <r>
      <rPr>
        <i/>
        <sz val="10"/>
        <color theme="3" tint="-0.249977111117893"/>
        <rFont val="Arial"/>
        <family val="2"/>
      </rPr>
      <t>Name of school</t>
    </r>
  </si>
  <si>
    <r>
      <t xml:space="preserve">Ngành học
</t>
    </r>
    <r>
      <rPr>
        <i/>
        <sz val="10"/>
        <color theme="3" tint="-0.249977111117893"/>
        <rFont val="Arial"/>
        <family val="2"/>
      </rPr>
      <t>Major of study</t>
    </r>
  </si>
  <si>
    <r>
      <t xml:space="preserve">Bằng cấp /Trình độ
</t>
    </r>
    <r>
      <rPr>
        <i/>
        <sz val="10"/>
        <color theme="3" tint="-0.249977111117893"/>
        <rFont val="Arial"/>
        <family val="2"/>
      </rPr>
      <t>Qualifications</t>
    </r>
  </si>
  <si>
    <t>TGD</t>
  </si>
  <si>
    <t>Tổng giám đốc</t>
  </si>
  <si>
    <t>TVCT</t>
  </si>
  <si>
    <t>Thành viên Chuyên trách</t>
  </si>
  <si>
    <t>GDST</t>
  </si>
  <si>
    <t>Giám đốc Sáng tạo</t>
  </si>
  <si>
    <t>TPCU</t>
  </si>
  <si>
    <t>Trưởng phòng Cung ứng</t>
  </si>
  <si>
    <t>GDTT</t>
  </si>
  <si>
    <t>Giám đốc Truyền thông</t>
  </si>
  <si>
    <t>TPL-PLVHDNL</t>
  </si>
  <si>
    <t>Trưởng phòng Lương - Phúc lợi và Hoạch định Nguồn lực</t>
  </si>
  <si>
    <t>TPKV</t>
  </si>
  <si>
    <t>Trưởng phòng Kho vận</t>
  </si>
  <si>
    <t>QTP</t>
  </si>
  <si>
    <t>Quyền Trưởng phòng</t>
  </si>
  <si>
    <t>PGD</t>
  </si>
  <si>
    <t>Phó giám đốc</t>
  </si>
  <si>
    <t>PGDKT</t>
  </si>
  <si>
    <t>Phó Giám Đốc Kỹ Thuật</t>
  </si>
  <si>
    <t>GDCN</t>
  </si>
  <si>
    <t>Giám đốc Chi nhánh</t>
  </si>
  <si>
    <t>KTTCN</t>
  </si>
  <si>
    <t>Kế toán trưởng Chi nhánh</t>
  </si>
  <si>
    <t>QLNH</t>
  </si>
  <si>
    <t>Quản lý Nhãn hàng</t>
  </si>
  <si>
    <t>QLNHC</t>
  </si>
  <si>
    <t>Quản lý nhãn hàng CAO</t>
  </si>
  <si>
    <t>QLNHS-J</t>
  </si>
  <si>
    <t>Quản lý nhãn hàng Silver - Jemma</t>
  </si>
  <si>
    <t>TPNCTT</t>
  </si>
  <si>
    <t>Trưởng phòng Nghiên cứu Thị trường</t>
  </si>
  <si>
    <t>TPQHKH</t>
  </si>
  <si>
    <t>Trưởng phòng Quan hệ Khách hàng</t>
  </si>
  <si>
    <t>TPTT-KDTT</t>
  </si>
  <si>
    <t>Trưởng phòng Tiếp thị - Kinh doanh Trực tuyến</t>
  </si>
  <si>
    <t>TPDT</t>
  </si>
  <si>
    <t>Trưởng phòng Đào tạo</t>
  </si>
  <si>
    <t>TPTD</t>
  </si>
  <si>
    <t>Trưởng phòng Tuyển dụng</t>
  </si>
  <si>
    <t>QLKV-L15</t>
  </si>
  <si>
    <t>Quản Lý Khu Vực - Level 15</t>
  </si>
  <si>
    <t>TBPHTC</t>
  </si>
  <si>
    <t>TBPKHDN-VM</t>
  </si>
  <si>
    <t>TBPKSNB</t>
  </si>
  <si>
    <t>Trưởng bộ phận Kiểm soát nội bộ</t>
  </si>
  <si>
    <t>TBPCL</t>
  </si>
  <si>
    <t>Trưởng bộ phận Chất lượng</t>
  </si>
  <si>
    <t>CVP</t>
  </si>
  <si>
    <t>Chánh Văn Phòng</t>
  </si>
  <si>
    <t>TPHCNS</t>
  </si>
  <si>
    <t>Trưởng Phòng Hành Chính Nhân Sự</t>
  </si>
  <si>
    <t>CTV</t>
  </si>
  <si>
    <t>Cộng tác viên</t>
  </si>
  <si>
    <t>QLKV-L14</t>
  </si>
  <si>
    <t>Quản Lý Khu Vực - Level 14</t>
  </si>
  <si>
    <t>TBPS</t>
  </si>
  <si>
    <t>Trưởng Bộ Phận Sỉ</t>
  </si>
  <si>
    <t>TBPKDS</t>
  </si>
  <si>
    <t>Trưởng Bộ Phận Kinh Doanh Sỉ</t>
  </si>
  <si>
    <t>TPM</t>
  </si>
  <si>
    <t>Trưởng phòng Marketing</t>
  </si>
  <si>
    <t>TPNSHC</t>
  </si>
  <si>
    <t>Trưởng Phòng Nhân Sự Hành Chính</t>
  </si>
  <si>
    <t>TBPCUD</t>
  </si>
  <si>
    <t>Trưởng bộ phận Cung ứng Đá</t>
  </si>
  <si>
    <t>QTBPCU</t>
  </si>
  <si>
    <t>TNTTTM</t>
  </si>
  <si>
    <t>Trưởng nhóm Tiếp thị thương mại</t>
  </si>
  <si>
    <t>TBPTTTT</t>
  </si>
  <si>
    <t>Trưởng bộ phận Tiếp thị Trực tuyến</t>
  </si>
  <si>
    <t>TBPTKDH</t>
  </si>
  <si>
    <t>Trưởng bộ phận Thiết kế đồ họa</t>
  </si>
  <si>
    <t>GSNS-L14</t>
  </si>
  <si>
    <t>Giám sát Nhân sự - Level 14</t>
  </si>
  <si>
    <t>TNTKNT</t>
  </si>
  <si>
    <t>Trưởng nhóm Thiết kế Nội thất</t>
  </si>
  <si>
    <t>TBPXD-BT</t>
  </si>
  <si>
    <t>Trưởng bộ phận Xây dựng - Bảo trì</t>
  </si>
  <si>
    <t>TBPPC-HC</t>
  </si>
  <si>
    <t>Trưởng bộ phận Pháp chế - Hành chính</t>
  </si>
  <si>
    <t>TBPKV</t>
  </si>
  <si>
    <t>Trưởng bộ phận kho vận</t>
  </si>
  <si>
    <t>TBPQTVDT</t>
  </si>
  <si>
    <t>Trưởng bộ phận Quản trị và Đầu tư</t>
  </si>
  <si>
    <t>TBPNSDT</t>
  </si>
  <si>
    <t>Trưởng bộ phận Ngân sách đầu tư</t>
  </si>
  <si>
    <t>TKPTGDKD</t>
  </si>
  <si>
    <t>Thư ký Phó Tổng giám đốc Kinh doanh</t>
  </si>
  <si>
    <t>TBPH</t>
  </si>
  <si>
    <t>Trưởng bộ phận HelpDesk</t>
  </si>
  <si>
    <t>TNQTCL</t>
  </si>
  <si>
    <t>Trưởng nhóm Quản trị Chiến lược</t>
  </si>
  <si>
    <t>TBPKT</t>
  </si>
  <si>
    <t>Trưởng bộ phận Kỹ thuật</t>
  </si>
  <si>
    <t>TBPKTSX-VT</t>
  </si>
  <si>
    <t>Trưởng Bộ Phận Kế Tóan Sản Xuất - Vật Tư</t>
  </si>
  <si>
    <t>QTBPNCPTSP</t>
  </si>
  <si>
    <t>CHT-L13</t>
  </si>
  <si>
    <t>Cửa hàng trưởng - Level 13</t>
  </si>
  <si>
    <t>CVCU</t>
  </si>
  <si>
    <t>Chuyên viên cung ứng</t>
  </si>
  <si>
    <t>GSNS-L13</t>
  </si>
  <si>
    <t>Giám sát Nhân sự - Level 13</t>
  </si>
  <si>
    <t>NVKTQLHT-L13</t>
  </si>
  <si>
    <t>Nhân viên Kế toán quản lý hệ thống - Level 13</t>
  </si>
  <si>
    <t>TNM</t>
  </si>
  <si>
    <t>Trưởng nhóm Marketing</t>
  </si>
  <si>
    <t>NVKT-L13</t>
  </si>
  <si>
    <t>Nhân viên Kế toán - Level 13</t>
  </si>
  <si>
    <t>CVPTHT-L13</t>
  </si>
  <si>
    <t>Chuyên viên Phát Triển Hệ Thống - Level 13</t>
  </si>
  <si>
    <t>CVCL-L13</t>
  </si>
  <si>
    <t>Chuyên Viên Chất Lượng - Level 13</t>
  </si>
  <si>
    <t>CVKTTH</t>
  </si>
  <si>
    <t>Chuyên viên Kế toán tổng hợp</t>
  </si>
  <si>
    <t>CVM</t>
  </si>
  <si>
    <t>Chuyên viên Marketing</t>
  </si>
  <si>
    <t>CVKDOANH</t>
  </si>
  <si>
    <t>KTT-L13</t>
  </si>
  <si>
    <t>Kế toán trưởng - Level 13</t>
  </si>
  <si>
    <t>NVKTCH-L13</t>
  </si>
  <si>
    <t>Nhân viên Kế toán cửa hàng - Level 13</t>
  </si>
  <si>
    <t>CVNK</t>
  </si>
  <si>
    <t>Chuyên viên Nhập khẩu</t>
  </si>
  <si>
    <t>CVPTM</t>
  </si>
  <si>
    <t>Chuyên viên Phụ trách mẫu</t>
  </si>
  <si>
    <t>CVDB</t>
  </si>
  <si>
    <t>Chuyên viên Dự báo</t>
  </si>
  <si>
    <t>CVKH-L13</t>
  </si>
  <si>
    <t>Chuyên Viên Kế Hoạch - Level 13</t>
  </si>
  <si>
    <t>TKPTGDM</t>
  </si>
  <si>
    <t>Thư ký Phó Tổng giám đốc Marketing</t>
  </si>
  <si>
    <t>CVTTTM</t>
  </si>
  <si>
    <t>Chuyên viên Tiếp thị Thương mại</t>
  </si>
  <si>
    <t>CVNCTT-L13</t>
  </si>
  <si>
    <t>Chuyên Viên Nghiên Cứu Thị Trường - Level 13</t>
  </si>
  <si>
    <t>TNKD</t>
  </si>
  <si>
    <t>Trưởng nhóm Kinh doanh</t>
  </si>
  <si>
    <t>CVTTTT-L13</t>
  </si>
  <si>
    <t>Chuyên viên Tiếp thị trực tuyến - Level 13</t>
  </si>
  <si>
    <t>CVVLQC</t>
  </si>
  <si>
    <t>Chuyên viên Viết lời Quảng cáo</t>
  </si>
  <si>
    <t>CVTCSK</t>
  </si>
  <si>
    <t>Chuyên Viên Tổ Chức Sự Kiện</t>
  </si>
  <si>
    <t>CVDT-L13</t>
  </si>
  <si>
    <t>Chuyên viên Đào tạo - Level 13</t>
  </si>
  <si>
    <t>CVNS-L13</t>
  </si>
  <si>
    <t>Chuyên viên Nhân sự - Level 13</t>
  </si>
  <si>
    <t>CVLDTL-L13</t>
  </si>
  <si>
    <t>Chuyên Viên Lao Động Tiền Lương - Level 13</t>
  </si>
  <si>
    <t>CVQHLD</t>
  </si>
  <si>
    <t>Chuyên viên Quan hệ Lao động</t>
  </si>
  <si>
    <t>GSXDCB</t>
  </si>
  <si>
    <t>Giám sát Xây dựng Cơ bản</t>
  </si>
  <si>
    <t>CVPC</t>
  </si>
  <si>
    <t>Chuyên viên Pháp chế</t>
  </si>
  <si>
    <t>CVHC-L13</t>
  </si>
  <si>
    <t>Chuyên viên Hành chính - Level 13</t>
  </si>
  <si>
    <t>CVTD-L13</t>
  </si>
  <si>
    <t>CVKTTT-L13</t>
  </si>
  <si>
    <t>Chuyên viên Kế toán thanh toán - Level 13</t>
  </si>
  <si>
    <t>CVKTQLHT</t>
  </si>
  <si>
    <t>Chuyên viên Kế toán quản lý hệ thống</t>
  </si>
  <si>
    <t>CVKTT</t>
  </si>
  <si>
    <t>Chuyên viên Kế toán thuế</t>
  </si>
  <si>
    <t>CVKTCN</t>
  </si>
  <si>
    <t>Chuyên viên Kế toán công nợ</t>
  </si>
  <si>
    <t>CVKTQT</t>
  </si>
  <si>
    <t>Chuyên viên Kế toán quản trị</t>
  </si>
  <si>
    <t>CVKSVVNS</t>
  </si>
  <si>
    <t>Chuyên viên Kiểm soát vốn và Ngân sách</t>
  </si>
  <si>
    <t>CVHTE</t>
  </si>
  <si>
    <t>CVPM</t>
  </si>
  <si>
    <t>Chuyên viên Phần mềm</t>
  </si>
  <si>
    <t>CVKTDL</t>
  </si>
  <si>
    <t>Chuyên viên Khai thác Dữ liệu</t>
  </si>
  <si>
    <t>CVLTPM</t>
  </si>
  <si>
    <t>CVMANG</t>
  </si>
  <si>
    <t>CVDGCHC</t>
  </si>
  <si>
    <t>Chuyên viên Đánh giá Cửa hàng chuẩn</t>
  </si>
  <si>
    <t>CVKSNB-L13</t>
  </si>
  <si>
    <t>Chuyên viên Kiểm soát nội bộ - Level 13</t>
  </si>
  <si>
    <t>CVQTCL</t>
  </si>
  <si>
    <t>Chuyên viên Quản trị Chiến lược</t>
  </si>
  <si>
    <t>CVQT</t>
  </si>
  <si>
    <t>Chuyên viên Quản trị</t>
  </si>
  <si>
    <t>NT2</t>
  </si>
  <si>
    <t>Nhóm trưởng 2D</t>
  </si>
  <si>
    <t>NT3</t>
  </si>
  <si>
    <t>Nhóm trưởng 3D</t>
  </si>
  <si>
    <t>NVCTKHXK</t>
  </si>
  <si>
    <t>Nhân Viên Chuyên Trách Khách Hàng Xuất Khẩu</t>
  </si>
  <si>
    <t>CVCTKHXK</t>
  </si>
  <si>
    <t>Chuyên viên Chuyên trách Khách hàng xuất khẩu</t>
  </si>
  <si>
    <t>CVMXK</t>
  </si>
  <si>
    <t>Chuyên viên Marketing xuất khẩu</t>
  </si>
  <si>
    <t>CVKT-L13</t>
  </si>
  <si>
    <t>Chuyên viên Kỹ thuật - Level 13</t>
  </si>
  <si>
    <t>QTBPKT</t>
  </si>
  <si>
    <t>Quyền Trưởng bộ phận Kỹ thuật</t>
  </si>
  <si>
    <t>CVDT</t>
  </si>
  <si>
    <t>Chuyên Viên Điện Tử</t>
  </si>
  <si>
    <t>QGSHC</t>
  </si>
  <si>
    <t>CVPTCN-L13</t>
  </si>
  <si>
    <t>Chuyên viên Phát triển công nghệ - Level 13</t>
  </si>
  <si>
    <t>CVYTSP</t>
  </si>
  <si>
    <t>Chuyên viên Ý tưởng Sản phẩm</t>
  </si>
  <si>
    <t>GSQT</t>
  </si>
  <si>
    <t>Giám sát Quy trình</t>
  </si>
  <si>
    <t>NVKTOAN-L12</t>
  </si>
  <si>
    <t>Nhân viên Kế toán - Level 12</t>
  </si>
  <si>
    <t>CHT-L12</t>
  </si>
  <si>
    <t>Cửa hàng trưởng - Level 12</t>
  </si>
  <si>
    <t>NVKTCH-L12</t>
  </si>
  <si>
    <t>Nhân viên Kế toán cửa hàng - Level 12</t>
  </si>
  <si>
    <t>TTS</t>
  </si>
  <si>
    <t>Tổ trưởng sỉ</t>
  </si>
  <si>
    <t>KTCN</t>
  </si>
  <si>
    <t>Kế toán chi nhánh</t>
  </si>
  <si>
    <t>NVM</t>
  </si>
  <si>
    <t>Nhân viên Marketing</t>
  </si>
  <si>
    <t>NVKTTH-L12</t>
  </si>
  <si>
    <t>Nhân viên Kế toán tổng hợp - Level 12</t>
  </si>
  <si>
    <t>NVHC-L12</t>
  </si>
  <si>
    <t>Nhân viên Hành chính - Level 12</t>
  </si>
  <si>
    <t>NVKD</t>
  </si>
  <si>
    <t>Nhân viên Kinh doanh</t>
  </si>
  <si>
    <t>NVKTVT-L12</t>
  </si>
  <si>
    <t>Nhân viên Kế toán vật tư - Level 12</t>
  </si>
  <si>
    <t>CVDT-L12</t>
  </si>
  <si>
    <t>Chuyên viên Đào tạo - Level 12</t>
  </si>
  <si>
    <t>NVKTCV-L12</t>
  </si>
  <si>
    <t>Nhân viên Kế toán cụm vàng - Level 12</t>
  </si>
  <si>
    <t>CVKSNB-L12</t>
  </si>
  <si>
    <t>Chuyên viên Kiểm soát nội bộ - Level 12</t>
  </si>
  <si>
    <t>TTKS</t>
  </si>
  <si>
    <t>Tổ trưởng kênh sỉ</t>
  </si>
  <si>
    <t>NVKTS-L12</t>
  </si>
  <si>
    <t>Nhân viên Kế toán sỉ - Level 12</t>
  </si>
  <si>
    <t>CVCL-L12</t>
  </si>
  <si>
    <t>Chuyên Viên Chất Lượng - Level 12</t>
  </si>
  <si>
    <t>NVTK-L12</t>
  </si>
  <si>
    <t>Nhân viên Thống kê - Level 12</t>
  </si>
  <si>
    <t>CHP-L12</t>
  </si>
  <si>
    <t>Cửa hàng phó - Level 12</t>
  </si>
  <si>
    <t>CVKTTT-L12</t>
  </si>
  <si>
    <t>Chuyên viên Kế toán thanh toán - Level 12</t>
  </si>
  <si>
    <t>NVTH-L12</t>
  </si>
  <si>
    <t>Nhân viên Tin học - Level 12</t>
  </si>
  <si>
    <t>NVTMDT-L12</t>
  </si>
  <si>
    <t>Nhân viên Thương Mại Điện Tử - Level 12</t>
  </si>
  <si>
    <t>NVCSKH-L12</t>
  </si>
  <si>
    <t>Nhân viên Chăm sóc khách hàng - Level 12</t>
  </si>
  <si>
    <t>CVCTCTD</t>
  </si>
  <si>
    <t>Chuyên viên Chuyên trách Công tác Đảng</t>
  </si>
  <si>
    <t>NVGC</t>
  </si>
  <si>
    <t>Nhân viên Gia công</t>
  </si>
  <si>
    <t>NVCUD-L12</t>
  </si>
  <si>
    <t>Nhân viên cung ứng đá - Level 12</t>
  </si>
  <si>
    <t>NVCUKC</t>
  </si>
  <si>
    <t>Nhân viên cung ứng kim cương</t>
  </si>
  <si>
    <t>NVCUHGC</t>
  </si>
  <si>
    <t>Nhân viên Cung ứng Hàng gia công</t>
  </si>
  <si>
    <t>NVMG-L12</t>
  </si>
  <si>
    <t>Nhân viên Mã giá - Level 12</t>
  </si>
  <si>
    <t>NVPTM</t>
  </si>
  <si>
    <t>Nhân viên Phụ Trách Mẫu</t>
  </si>
  <si>
    <t>NVQLM</t>
  </si>
  <si>
    <t>Nhân viên Quản lý Mẫu</t>
  </si>
  <si>
    <t>NVCCDC-BB</t>
  </si>
  <si>
    <t>Nhân viên Công cụ Dụng cụ - Bao bì</t>
  </si>
  <si>
    <t>NVCUHM</t>
  </si>
  <si>
    <t>Nhân viên cung ứng hàng món</t>
  </si>
  <si>
    <t>NVPTDL</t>
  </si>
  <si>
    <t>Nhân Viên Phân Tích Dữ Liệu</t>
  </si>
  <si>
    <t>NVKH</t>
  </si>
  <si>
    <t>Nhân viên Kế hoạch</t>
  </si>
  <si>
    <t>NVPPG</t>
  </si>
  <si>
    <t>Nhân viên Phân phối Gold</t>
  </si>
  <si>
    <t>NVDP-L12</t>
  </si>
  <si>
    <t>Nhân viên Điều phối - Level 12</t>
  </si>
  <si>
    <t>NVPP</t>
  </si>
  <si>
    <t>Nhân viên Phân phối</t>
  </si>
  <si>
    <t>CVKH-L12</t>
  </si>
  <si>
    <t>Chuyên Viên Kế Hoạch - Level 12</t>
  </si>
  <si>
    <t>CVNCTT-L12</t>
  </si>
  <si>
    <t>Chuyên Viên Nghiên Cứu Thị Trường - Level 12</t>
  </si>
  <si>
    <t>CVCSKH</t>
  </si>
  <si>
    <t>Chuyên viên Chăm sóc khách hàng</t>
  </si>
  <si>
    <t>CVBHLK</t>
  </si>
  <si>
    <t>Chuyên viên Bán hàng Liên kết</t>
  </si>
  <si>
    <t>CVTKW</t>
  </si>
  <si>
    <t>Chuyên viên Thiết kế Website</t>
  </si>
  <si>
    <t>CVQTW</t>
  </si>
  <si>
    <t>Chuyên viên Quản trị Website</t>
  </si>
  <si>
    <t>CVTTTT-L12</t>
  </si>
  <si>
    <t>Chuyên viên Tiếp thị trực tuyến - Level 12</t>
  </si>
  <si>
    <t>NVTTNB</t>
  </si>
  <si>
    <t>Nhân viên Truyền thông Nội bộ</t>
  </si>
  <si>
    <t>CVTKDH</t>
  </si>
  <si>
    <t>Chuyên viên Thiết kế Đồ họa</t>
  </si>
  <si>
    <t>CVXLHA</t>
  </si>
  <si>
    <t>Chuyên viên Xử lý hình ảnh</t>
  </si>
  <si>
    <t>NVTKDH-L12</t>
  </si>
  <si>
    <t>Nhân viên Thiết kế Đồ họa - Level 12</t>
  </si>
  <si>
    <t>NVTCSK</t>
  </si>
  <si>
    <t>Nhân viên Tổ chức sự kiện</t>
  </si>
  <si>
    <t>CVNAVXLDH</t>
  </si>
  <si>
    <t>Chuyên viên Nhiếp ảnh và Xử lý đồ họa</t>
  </si>
  <si>
    <t>NVDT-L12</t>
  </si>
  <si>
    <t>Nhân viên Đào tạo - Level 12</t>
  </si>
  <si>
    <t>CVNS-L12</t>
  </si>
  <si>
    <t>Chuyên viên Nhân sự - Level 12</t>
  </si>
  <si>
    <t>CVPTHT-L12</t>
  </si>
  <si>
    <t>Chuyên viên Phát Triển Hệ Thống - Level 12</t>
  </si>
  <si>
    <t>CVTKNT</t>
  </si>
  <si>
    <t>Chuyên viên Thiết kế Nội thất</t>
  </si>
  <si>
    <t>NVMT-AN-P</t>
  </si>
  <si>
    <t>Nhân viên Môi trường - An Ninh - PCCC</t>
  </si>
  <si>
    <t>CVTD-L12</t>
  </si>
  <si>
    <t>Chuyên viên Tuyển dụng - Level 12</t>
  </si>
  <si>
    <t>NVKTQLHT-L12</t>
  </si>
  <si>
    <t>Nhân viên Kế toán quản lý hệ thống - Level 12</t>
  </si>
  <si>
    <t>NVKTTT-L12</t>
  </si>
  <si>
    <t>Nhân viên Kế toán Thanh toán - Level 12</t>
  </si>
  <si>
    <t>NVKTCB-L12</t>
  </si>
  <si>
    <t>Nhân viên Kế toán cụm bạc - Level 12</t>
  </si>
  <si>
    <t>NVTKV-L12</t>
  </si>
  <si>
    <t>Nhân viên Thủ kho vàng - Level 12</t>
  </si>
  <si>
    <t>CVKD</t>
  </si>
  <si>
    <t>Chuyên viên Kiểm định</t>
  </si>
  <si>
    <t>CVQLDT</t>
  </si>
  <si>
    <t>CVKSGVTNS</t>
  </si>
  <si>
    <t>Chuyên viên kiểm soát giá vật tư ngân sách</t>
  </si>
  <si>
    <t>CVKSNS</t>
  </si>
  <si>
    <t>Chuyên viên Kiểm soát Ngân sách</t>
  </si>
  <si>
    <t>CVTKPT</t>
  </si>
  <si>
    <t>Chuyên viên Thống kê phân tích</t>
  </si>
  <si>
    <t>TKKD</t>
  </si>
  <si>
    <t>Thư ký Kinh doanh</t>
  </si>
  <si>
    <t>CVQTBMHTTT</t>
  </si>
  <si>
    <t>NVH-L12</t>
  </si>
  <si>
    <t>Nhân viên HelpDesk - Level 12</t>
  </si>
  <si>
    <t>NVHTM</t>
  </si>
  <si>
    <t>Nhân Viên Hệ Thống Mạng</t>
  </si>
  <si>
    <t>CVCSHTM</t>
  </si>
  <si>
    <t>Chuyên viên Cơ sở Hạ tầng Mạng</t>
  </si>
  <si>
    <t>CVKDO</t>
  </si>
  <si>
    <t>Chuyên viên Kinh doanh Online</t>
  </si>
  <si>
    <t>CVKDS</t>
  </si>
  <si>
    <t>Chuyên Viên Kinh Doanh sỉ</t>
  </si>
  <si>
    <t>NVQHKHDN</t>
  </si>
  <si>
    <t>Nhân viên Quan hệ khách hàng doanh nghiệp</t>
  </si>
  <si>
    <t>CVKDV</t>
  </si>
  <si>
    <t>Chuyên Viên Kinh Doanh Vàng</t>
  </si>
  <si>
    <t>CVQHKHDN</t>
  </si>
  <si>
    <t>NVKDS</t>
  </si>
  <si>
    <t>Nhân viên Kinh doanh sỉ</t>
  </si>
  <si>
    <t>NVTK2-L12</t>
  </si>
  <si>
    <t>Nhân viên Thiết kế 2D - Level 12</t>
  </si>
  <si>
    <t>CVTK2</t>
  </si>
  <si>
    <t>Chuyên viên Thiết kế 2D</t>
  </si>
  <si>
    <t>CVTK3</t>
  </si>
  <si>
    <t>Chuyên viên Thiết kế 3D</t>
  </si>
  <si>
    <t>NVXK</t>
  </si>
  <si>
    <t>Nhân viên Xuất khẩu</t>
  </si>
  <si>
    <t>NVVP</t>
  </si>
  <si>
    <t>Nhân viên Văn phòng</t>
  </si>
  <si>
    <t>TTKTSX</t>
  </si>
  <si>
    <t>Tổ trưởng kế toán sản xuất</t>
  </si>
  <si>
    <t>CVDTTD</t>
  </si>
  <si>
    <t>Chuyên viên Đào tạo Thi đua</t>
  </si>
  <si>
    <t>CVMT</t>
  </si>
  <si>
    <t>Chuyên viên môi trường</t>
  </si>
  <si>
    <t>CVLDTL-L12</t>
  </si>
  <si>
    <t>TTKV</t>
  </si>
  <si>
    <t>Tổ trưởng kho vàng</t>
  </si>
  <si>
    <t>CVDMLDVHH</t>
  </si>
  <si>
    <t>Chuyên viên Định mức lao động và hao hụt</t>
  </si>
  <si>
    <t>QTVTS</t>
  </si>
  <si>
    <t>Quản trị viên Tập sự</t>
  </si>
  <si>
    <t>NVNL</t>
  </si>
  <si>
    <t>Nhân viên Nhập liệu</t>
  </si>
  <si>
    <t>NVKTCH-L11</t>
  </si>
  <si>
    <t>Nhân viên Kế toán cửa hàng - Level 11</t>
  </si>
  <si>
    <t>NVKTOAN-L11</t>
  </si>
  <si>
    <t>Nhân viên Kế toán - Level 11</t>
  </si>
  <si>
    <t>NVTH-L11</t>
  </si>
  <si>
    <t>Nhân viên Tin học - Level 11</t>
  </si>
  <si>
    <t>NVTKHO-L11</t>
  </si>
  <si>
    <t>Nhân viên Thủ kho - Level 11</t>
  </si>
  <si>
    <t>NVCSKH-L11</t>
  </si>
  <si>
    <t>Nhân viên Chăm sóc khách hàng - Level 11</t>
  </si>
  <si>
    <t>NVTQ-L11</t>
  </si>
  <si>
    <t>NVKTS-L11</t>
  </si>
  <si>
    <t>Nhân viên Kế toán sỉ - Level 11</t>
  </si>
  <si>
    <t>NVHC-L11</t>
  </si>
  <si>
    <t>Nhân viên Hành chính - Level 11</t>
  </si>
  <si>
    <t>NVPTVCSHT</t>
  </si>
  <si>
    <t>Nhân Viên Phát Triển Và Chăm Sóc Hệ Thống</t>
  </si>
  <si>
    <t>NVKTCB-L11</t>
  </si>
  <si>
    <t>Nhân viên Kế toán cụm bạc - Level 11</t>
  </si>
  <si>
    <t>CHP-L11</t>
  </si>
  <si>
    <t>Cửa hàng phó - Level 11</t>
  </si>
  <si>
    <t>NVGN-L11</t>
  </si>
  <si>
    <t>Nhân viên Giao nhận - Level 11</t>
  </si>
  <si>
    <t>NVBT-L11</t>
  </si>
  <si>
    <t>Nhân viên Bảo trì - Level 11</t>
  </si>
  <si>
    <t>NVKTK</t>
  </si>
  <si>
    <t>TBHVKDTV</t>
  </si>
  <si>
    <t>Thợ Bảo Hành và kiểm định tuổi vàng</t>
  </si>
  <si>
    <t>NVKTTH-L11</t>
  </si>
  <si>
    <t>Nhân viên Kế toán tổng hợp - Level 11</t>
  </si>
  <si>
    <t>NVDP-L11</t>
  </si>
  <si>
    <t>Nhân viên Điều phối - Level 11</t>
  </si>
  <si>
    <t>NVCTD</t>
  </si>
  <si>
    <t>Nhân viên chuyên trách Đoàn</t>
  </si>
  <si>
    <t>NVCTCD</t>
  </si>
  <si>
    <t>Nhân viên chuyên trách Công đoàn</t>
  </si>
  <si>
    <t>CVCTQTT</t>
  </si>
  <si>
    <t>Chuyên viên Chuyên trách Quỹ từ thiện</t>
  </si>
  <si>
    <t>NVKTDNLV</t>
  </si>
  <si>
    <t>Nhân viên Kỹ thuật đo nguyên liệu vàng</t>
  </si>
  <si>
    <t>NVCUD-L11</t>
  </si>
  <si>
    <t>Nhân viên cung ứng đá - Level 11</t>
  </si>
  <si>
    <t>NVMG-L11</t>
  </si>
  <si>
    <t>Nhân viên Mã giá - Level 11</t>
  </si>
  <si>
    <t>NVPTBH</t>
  </si>
  <si>
    <t>Nhân viên Phụ trách Bảo hành</t>
  </si>
  <si>
    <t>TLBDA</t>
  </si>
  <si>
    <t>Trợ lý Ban dự án</t>
  </si>
  <si>
    <t>NVBTW</t>
  </si>
  <si>
    <t>Nhân viên Biên Tập Website</t>
  </si>
  <si>
    <t>NVTMDT-L11</t>
  </si>
  <si>
    <t>Nhân viên Thương Mại Điện Tử - Level 11</t>
  </si>
  <si>
    <t>NVTKDH-L11</t>
  </si>
  <si>
    <t>Nhân viên Thiết kế Đồ họa - Level 11</t>
  </si>
  <si>
    <t>NVDT-L11</t>
  </si>
  <si>
    <t>Nhân viên Đào tạo - Level 11</t>
  </si>
  <si>
    <t>NVNS</t>
  </si>
  <si>
    <t>Nhân viên Nhân sự</t>
  </si>
  <si>
    <t>NVKHXD-BT</t>
  </si>
  <si>
    <t>Nhân viên Kế Hoạch Xây Dựng - Bảo Trì</t>
  </si>
  <si>
    <t>TT-L11</t>
  </si>
  <si>
    <t>Tổ trưởng - Level 11</t>
  </si>
  <si>
    <t>NVVT</t>
  </si>
  <si>
    <t>Nhân viên văn thư</t>
  </si>
  <si>
    <t>NVTT</t>
  </si>
  <si>
    <t>Nhân viên Tiếp Tân</t>
  </si>
  <si>
    <t>NVKTTT-L11</t>
  </si>
  <si>
    <t>Nhân viên Kế toán Thanh toán - Level 11</t>
  </si>
  <si>
    <t>NVKTVT-L11</t>
  </si>
  <si>
    <t>Nhân viên Kế toán vật tư - Level 11</t>
  </si>
  <si>
    <t>NVTKT</t>
  </si>
  <si>
    <t>Nhân viên Thủ kho TSCD-CCDC</t>
  </si>
  <si>
    <t>NVTKKC</t>
  </si>
  <si>
    <t>Nhân viên Thủ kho kim cương</t>
  </si>
  <si>
    <t>NVTKVD</t>
  </si>
  <si>
    <t>Nhân viên Thủ kho vàng-đá</t>
  </si>
  <si>
    <t>NVTKV-L11</t>
  </si>
  <si>
    <t>Nhân viên Thủ kho vàng - Level 11</t>
  </si>
  <si>
    <t>NVTKTL</t>
  </si>
  <si>
    <t>Nhân viên Thủ kho Tích liệu</t>
  </si>
  <si>
    <t>NVH-L11</t>
  </si>
  <si>
    <t>Nhân viên HelpDesk - Level 11</t>
  </si>
  <si>
    <t>NVHTKD</t>
  </si>
  <si>
    <t>Nhân viên Hỗ trợ Kinh doanh</t>
  </si>
  <si>
    <t>NVTK3-L11</t>
  </si>
  <si>
    <t>Nhân viên thiết kế 3D - Level 11</t>
  </si>
  <si>
    <t>NVTK2-L11</t>
  </si>
  <si>
    <t>Nhân viên Thiết kế 2D - Level 11</t>
  </si>
  <si>
    <t>NVPTDH</t>
  </si>
  <si>
    <t>Nhân viên phụ trách Đơn hàng</t>
  </si>
  <si>
    <t>NVTK-L11</t>
  </si>
  <si>
    <t>Nhân viên Thống kê - Level 11</t>
  </si>
  <si>
    <t>CNCK</t>
  </si>
  <si>
    <t>Công nhân Cơ khí</t>
  </si>
  <si>
    <t>CND</t>
  </si>
  <si>
    <t>Công nhân Điện</t>
  </si>
  <si>
    <t>NVCD</t>
  </si>
  <si>
    <t>Nhân viên Cơ điện</t>
  </si>
  <si>
    <t>NVCK</t>
  </si>
  <si>
    <t>Nhân viên Cơ khí</t>
  </si>
  <si>
    <t>NVYT</t>
  </si>
  <si>
    <t>Nhân viên Y tế</t>
  </si>
  <si>
    <t>NVTKB</t>
  </si>
  <si>
    <t>Nhân viên Thủ kho bạc</t>
  </si>
  <si>
    <t>NVTKD</t>
  </si>
  <si>
    <t>Nhân viên Thủ kho đá</t>
  </si>
  <si>
    <t>NVTKCC</t>
  </si>
  <si>
    <t>Nhân viên Thủ kho công cụ</t>
  </si>
  <si>
    <t>NVVHMTM3</t>
  </si>
  <si>
    <t>Nhân viên Vận hành máy tạo mẫu 3D</t>
  </si>
  <si>
    <t>NVTK</t>
  </si>
  <si>
    <t>Nhân viên Thiết kế</t>
  </si>
  <si>
    <t>NVTMT</t>
  </si>
  <si>
    <t>Nhân viên Tạo mẫu tay</t>
  </si>
  <si>
    <t>NVDLVTT-L11</t>
  </si>
  <si>
    <t>Nhân viên Dữ liệu và truyền thông - Level 11</t>
  </si>
  <si>
    <t>NVTKTM</t>
  </si>
  <si>
    <t>Nhân viên Thiết kế tạo mẫu</t>
  </si>
  <si>
    <t>NVCL</t>
  </si>
  <si>
    <t>Nhân viên Chất lượng</t>
  </si>
  <si>
    <t>NVKD-L11</t>
  </si>
  <si>
    <t>Nhân viên Kiểm định - Level 11</t>
  </si>
  <si>
    <t>NVTQ-L10</t>
  </si>
  <si>
    <t>Nhân viên Thủ quỹ - Level 10</t>
  </si>
  <si>
    <t>TT-L10</t>
  </si>
  <si>
    <t>Tổ trưởng - Level 10</t>
  </si>
  <si>
    <t>QT</t>
  </si>
  <si>
    <t>Quầy trưởng</t>
  </si>
  <si>
    <t>NVLX</t>
  </si>
  <si>
    <t>Nhân viên Lái xe</t>
  </si>
  <si>
    <t>NVKTTV</t>
  </si>
  <si>
    <t>Nhân viên Kiểm tra tuổi vàng</t>
  </si>
  <si>
    <t>TBH</t>
  </si>
  <si>
    <t>Thợ Bảo Hành</t>
  </si>
  <si>
    <t>NVGN-L10</t>
  </si>
  <si>
    <t>Nhân viên Giao nhận - Level 10</t>
  </si>
  <si>
    <t>NVBT-L10</t>
  </si>
  <si>
    <t>Nhân viên Bảo trì - Level 10</t>
  </si>
  <si>
    <t>NVTK-L10</t>
  </si>
  <si>
    <t>Nhân viên Thủ kho - Level 10</t>
  </si>
  <si>
    <t>TTBV</t>
  </si>
  <si>
    <t>Tổ trưởng bảo vệ</t>
  </si>
  <si>
    <t>CHT-L10</t>
  </si>
  <si>
    <t>Cửa hàng trưởng - Level 10</t>
  </si>
  <si>
    <t>NVKT-L10</t>
  </si>
  <si>
    <t>Nhân viên Kỹ thuật - Level 10</t>
  </si>
  <si>
    <t>TK-DS</t>
  </si>
  <si>
    <t>Thủ kho - Đầu sổ</t>
  </si>
  <si>
    <t>NVKD-L10</t>
  </si>
  <si>
    <t>Nhân viên Kiểm định - Level 10</t>
  </si>
  <si>
    <t>NVTKK</t>
  </si>
  <si>
    <t>Nhân viên Thủ kho khuôn</t>
  </si>
  <si>
    <t>NVKTD</t>
  </si>
  <si>
    <t>Nhân Viên Kiểm Tra Đá</t>
  </si>
  <si>
    <t>NVTM</t>
  </si>
  <si>
    <t>Nhân viên Thu mua</t>
  </si>
  <si>
    <t>NVSH-L10</t>
  </si>
  <si>
    <t>Nhân viên Soạn hàng - Level 10</t>
  </si>
  <si>
    <t>CNCTCC</t>
  </si>
  <si>
    <t>Công nhân Chế tạo công cụ</t>
  </si>
  <si>
    <t>NVTK3-L10</t>
  </si>
  <si>
    <t>Nhân viên thiết kế 3D - Level 10</t>
  </si>
  <si>
    <t>HDV</t>
  </si>
  <si>
    <t>Hướng dẫn viên</t>
  </si>
  <si>
    <t>NVGL</t>
  </si>
  <si>
    <t>Nhân viên Giao liên</t>
  </si>
  <si>
    <t>NVGN-DG</t>
  </si>
  <si>
    <t>Nhân Viên Giao Nhận - Đóng Gói</t>
  </si>
  <si>
    <t>NVSH-L9</t>
  </si>
  <si>
    <t>Nhân viên Soạn hàng - Level 9</t>
  </si>
  <si>
    <t>NVTK-L9</t>
  </si>
  <si>
    <t>Nhân viên Thủ kho - Level 9</t>
  </si>
  <si>
    <t>NVDLVTT-L9</t>
  </si>
  <si>
    <t>NVBV</t>
  </si>
  <si>
    <t>Nhân viên Bảo vệ</t>
  </si>
  <si>
    <t>NVTV</t>
  </si>
  <si>
    <t>Nhân viên Tạp vụ</t>
  </si>
  <si>
    <t>TTSINH</t>
  </si>
  <si>
    <t>Thực tập sinh</t>
  </si>
  <si>
    <t>HV</t>
  </si>
  <si>
    <t>Học viên</t>
  </si>
  <si>
    <t>KHAC</t>
  </si>
  <si>
    <t>Khác</t>
  </si>
  <si>
    <t>PTGDKD</t>
  </si>
  <si>
    <t>Phó tổng giám đốc Kinh doanh</t>
  </si>
  <si>
    <t>PTGDM</t>
  </si>
  <si>
    <t>Phó tổng giám đốc Marketing</t>
  </si>
  <si>
    <t>PTGDTT</t>
  </si>
  <si>
    <t>Phó tổng giám đốc Thường trực</t>
  </si>
  <si>
    <t>TVVS</t>
  </si>
  <si>
    <t>Tư vấn viên sỉ</t>
  </si>
  <si>
    <t>TVVB</t>
  </si>
  <si>
    <t>Tư vấn viên Bạc</t>
  </si>
  <si>
    <t>TVVV</t>
  </si>
  <si>
    <t>Tư vấn viên vàng</t>
  </si>
  <si>
    <t>TNTCH</t>
  </si>
  <si>
    <t>Thợ nữ trang Cửa hàng</t>
  </si>
  <si>
    <t>GDCNCT</t>
  </si>
  <si>
    <t>Giám đốc Chi nhánh Cần Thơ</t>
  </si>
  <si>
    <t>GDCNDN</t>
  </si>
  <si>
    <t>Giám đốc Chi nhánh Đà Nẵng</t>
  </si>
  <si>
    <t>GDCNHN</t>
  </si>
  <si>
    <t>Giám đốc Chi nhánh Hà Nội</t>
  </si>
  <si>
    <t>TTCHB</t>
  </si>
  <si>
    <t>Tổ trưởng Cửa hàng bạc</t>
  </si>
  <si>
    <t>GDKCU</t>
  </si>
  <si>
    <t>Giám đốc Khối Cung Ứng</t>
  </si>
  <si>
    <t>TNTTTBH</t>
  </si>
  <si>
    <t>Thợ nữ trang Trung tâm bảo hành</t>
  </si>
  <si>
    <t>TTTBH</t>
  </si>
  <si>
    <t>Trưởng Trung Tâm Bảo Hành</t>
  </si>
  <si>
    <t>GDTAD</t>
  </si>
  <si>
    <t>Giám đốc TTKH An Đông</t>
  </si>
  <si>
    <t>GDBLVDNBL17</t>
  </si>
  <si>
    <t>Giám đốc Bán lẻ vùng Đông Nam Bộ- Level 17</t>
  </si>
  <si>
    <t>GDBL</t>
  </si>
  <si>
    <t>Giám đốc Bán Lẻ</t>
  </si>
  <si>
    <t>TLNG</t>
  </si>
  <si>
    <t>Trợ lý nhãn gold</t>
  </si>
  <si>
    <t>TLNS</t>
  </si>
  <si>
    <t>Trợ lý nhãn Silver</t>
  </si>
  <si>
    <t>GDKNNL</t>
  </si>
  <si>
    <t>Giám đốc Khối Nguồn Nhân Lực</t>
  </si>
  <si>
    <t>TPPTHT</t>
  </si>
  <si>
    <t>Trưởng phòng PTHT</t>
  </si>
  <si>
    <t>TPQTHC</t>
  </si>
  <si>
    <t>Trưởng phòng QTHC</t>
  </si>
  <si>
    <t>GDKTCKT</t>
  </si>
  <si>
    <t>Giám đốc Khối Tài Chính Kế Toán</t>
  </si>
  <si>
    <t>PBPNQ</t>
  </si>
  <si>
    <t>Phó bộ phận ngân quỹ</t>
  </si>
  <si>
    <t>TBPKTHT</t>
  </si>
  <si>
    <t>TBPKTTH</t>
  </si>
  <si>
    <t>Trưởng bộ phận kế toán tổng hợp</t>
  </si>
  <si>
    <t>TPKT</t>
  </si>
  <si>
    <t>Trưởng phòng Kế toán</t>
  </si>
  <si>
    <t>GDCNTT</t>
  </si>
  <si>
    <t>Giám đốc Công Nghệ Thông Tin</t>
  </si>
  <si>
    <t>TKV1</t>
  </si>
  <si>
    <t>Trưởng khu vực 1</t>
  </si>
  <si>
    <t>NTDBB</t>
  </si>
  <si>
    <t>Nhóm trưởng đánh bóng bạc</t>
  </si>
  <si>
    <t>TTHT-XM</t>
  </si>
  <si>
    <t>Tổ trưởng hoàn tất - xi mạ</t>
  </si>
  <si>
    <t>NTHS</t>
  </si>
  <si>
    <t>Nhóm trưởng hột sáp</t>
  </si>
  <si>
    <t>TTTHS</t>
  </si>
  <si>
    <t>tổ trưởng tổ hột sáp</t>
  </si>
  <si>
    <t>NTLRB</t>
  </si>
  <si>
    <t>Nhóm trưởng lắp ráp bạc</t>
  </si>
  <si>
    <t>TTLRB</t>
  </si>
  <si>
    <t>Tổ trưởng lắp ráp bạc</t>
  </si>
  <si>
    <t>NTNMB</t>
  </si>
  <si>
    <t>Nhóm trưởng nguội máy bạc</t>
  </si>
  <si>
    <t>TTNMB</t>
  </si>
  <si>
    <t>Tổ trưởng nguội máy bạc</t>
  </si>
  <si>
    <t>NTNS</t>
  </si>
  <si>
    <t>Nhóm trưởng nguội sáp</t>
  </si>
  <si>
    <t>TKV2</t>
  </si>
  <si>
    <t>Trưởng khu vực 2</t>
  </si>
  <si>
    <t>TTCH2</t>
  </si>
  <si>
    <t>Tổ trưởng Chuyên hột 2</t>
  </si>
  <si>
    <t>TTCH3</t>
  </si>
  <si>
    <t>Tổ trưởng Chuyên hột 3</t>
  </si>
  <si>
    <t>TTCH5</t>
  </si>
  <si>
    <t>Tổ trưởng Chuyên hột 5</t>
  </si>
  <si>
    <t>NTDBV</t>
  </si>
  <si>
    <t>Nhóm trưởng đánh bóng vàng</t>
  </si>
  <si>
    <t>TPDBV</t>
  </si>
  <si>
    <t>Tổ phó đánh bóng vàng</t>
  </si>
  <si>
    <t>TTDBV</t>
  </si>
  <si>
    <t>Tổ trưởng đánh bóng vàng</t>
  </si>
  <si>
    <t>TTLR1</t>
  </si>
  <si>
    <t>Tổ trưởng lắp ráp 1</t>
  </si>
  <si>
    <t>TTLR2</t>
  </si>
  <si>
    <t>Tổ trưởng lắp ráp 2</t>
  </si>
  <si>
    <t>TTLR3</t>
  </si>
  <si>
    <t>Tổ trưởng lắp ráp 3</t>
  </si>
  <si>
    <t>TTTLR4</t>
  </si>
  <si>
    <t>Tổ trưởng tổ lắp ráp 4</t>
  </si>
  <si>
    <t>TTTL</t>
  </si>
  <si>
    <t>Tổ trưởng tổ Lazer</t>
  </si>
  <si>
    <t>TTNM2</t>
  </si>
  <si>
    <t>Tổ trưởng nguội máy 2</t>
  </si>
  <si>
    <t>TTNTT</t>
  </si>
  <si>
    <t>tổ trưởng nữ trang tay</t>
  </si>
  <si>
    <t>TTTV1</t>
  </si>
  <si>
    <t>Tổ trưởng Tổ vỏ 1</t>
  </si>
  <si>
    <t>TTTV2</t>
  </si>
  <si>
    <t>Tổ trưởng Tổ vỏ 2</t>
  </si>
  <si>
    <t>TTTV3</t>
  </si>
  <si>
    <t>Tổ trưởng tổ vỏ 3</t>
  </si>
  <si>
    <t>TKV3</t>
  </si>
  <si>
    <t>Trưởng khu vực 3</t>
  </si>
  <si>
    <t>NTBAS</t>
  </si>
  <si>
    <t>NTD</t>
  </si>
  <si>
    <t>Nhóm trưởng Đúc</t>
  </si>
  <si>
    <t>TPHOTD</t>
  </si>
  <si>
    <t>Tổ phó tổ đúc</t>
  </si>
  <si>
    <t>TTTK</t>
  </si>
  <si>
    <t>tổ trưởng Tổ khóa</t>
  </si>
  <si>
    <t>TBPCDBT</t>
  </si>
  <si>
    <t>Trưởng bộ phận Cơ điện bảo trì</t>
  </si>
  <si>
    <t>TPCD</t>
  </si>
  <si>
    <t>Trưởng phòng Cơ điện</t>
  </si>
  <si>
    <t>TBPCK-CT</t>
  </si>
  <si>
    <t>Trưởng bộ phận Cơ khí - Chế tạo</t>
  </si>
  <si>
    <t>GSAN</t>
  </si>
  <si>
    <t>Giám sát An ninh</t>
  </si>
  <si>
    <t>TPTBV</t>
  </si>
  <si>
    <t>Tổ phó Tổ bảo vệ</t>
  </si>
  <si>
    <t>GSKH</t>
  </si>
  <si>
    <t>Giám sát Kế hoạch</t>
  </si>
  <si>
    <t>TBPKH</t>
  </si>
  <si>
    <t>Trưởng bộ phận Kế hoạch</t>
  </si>
  <si>
    <t>PPKTKV</t>
  </si>
  <si>
    <t>Phó phòng Kế toán kho vận</t>
  </si>
  <si>
    <t>CVNCPTSP</t>
  </si>
  <si>
    <t>Chuyên viên Nghiên cứu phát triển sản phẩm</t>
  </si>
  <si>
    <t>TPN</t>
  </si>
  <si>
    <t>Trưởng phòng NCPTSP</t>
  </si>
  <si>
    <t>TBPMT</t>
  </si>
  <si>
    <t>Trưởng bộ phận mẫu tay</t>
  </si>
  <si>
    <t>TPQTCL</t>
  </si>
  <si>
    <t>Trưởng phòng QTCL</t>
  </si>
  <si>
    <t>GSKD</t>
  </si>
  <si>
    <t>Giám sát Kiểm định</t>
  </si>
  <si>
    <t>TTTPK</t>
  </si>
  <si>
    <t>Tổ trưởng Tổ phân kim</t>
  </si>
  <si>
    <t>TPTTL</t>
  </si>
  <si>
    <t>Tổ phó Tổ thanh lý</t>
  </si>
  <si>
    <t>GDXNNT</t>
  </si>
  <si>
    <t>Giám đốc Xí Nghiệp Nữ Trang</t>
  </si>
  <si>
    <t>TTTCN5</t>
  </si>
  <si>
    <t>Tổ trưởng tổ công nghiệp 5</t>
  </si>
  <si>
    <t>TTTCN6</t>
  </si>
  <si>
    <t>Tổ trưởng tổ công nghiệp 6</t>
  </si>
  <si>
    <t>TTTCN7</t>
  </si>
  <si>
    <t>Tổ trưởng tổ công nghiệp 7</t>
  </si>
  <si>
    <t>TTTDBB</t>
  </si>
  <si>
    <t>Tổ trưởng Tổ đánh bóng bạc</t>
  </si>
  <si>
    <t>TTTNS</t>
  </si>
  <si>
    <t>Tổ trưởng tổ nguội sáp</t>
  </si>
  <si>
    <t>TTTCUPTBTP</t>
  </si>
  <si>
    <t>Tổ trưởng Tổ Cung ứng phụ tùng bán thành phẩm</t>
  </si>
  <si>
    <t>TTTDM1</t>
  </si>
  <si>
    <t>Tổ trưởng Tổ Dây máy 1</t>
  </si>
  <si>
    <t>TTTD</t>
  </si>
  <si>
    <t>Tổ trưởng Tổ Đúc</t>
  </si>
  <si>
    <t>TTTN</t>
  </si>
  <si>
    <t>Tổ trưởng Tổ nấu</t>
  </si>
  <si>
    <t>TTTNM1</t>
  </si>
  <si>
    <t>Tổ trưởng Tổ nguội máy 1</t>
  </si>
  <si>
    <t>TTKT</t>
  </si>
  <si>
    <t>Tổ trưởng Kế toán</t>
  </si>
  <si>
    <t>TTCTMMKC</t>
  </si>
  <si>
    <t>Tổ trưởng chế tác mài mũi kim cương</t>
  </si>
  <si>
    <t>TTTMT</t>
  </si>
  <si>
    <t>Tổ trưởng Tổ mẫu tay</t>
  </si>
  <si>
    <t>CVDTCP</t>
  </si>
  <si>
    <t>Chuyên viên dự toán chi phí</t>
  </si>
  <si>
    <t>TTTTL</t>
  </si>
  <si>
    <t>Tổ trưởng Tổ thanh lý</t>
  </si>
  <si>
    <t>CVDSLD</t>
  </si>
  <si>
    <t>Chuyên viên điểm số lao động</t>
  </si>
  <si>
    <t>CVHC1</t>
  </si>
  <si>
    <t>Chuyên viên Hành chính 1</t>
  </si>
  <si>
    <t>CVHC2</t>
  </si>
  <si>
    <t>Chuyên viên Hành chính 2</t>
  </si>
  <si>
    <t>CVKT1</t>
  </si>
  <si>
    <t>Chuyên viên Kỹ thuật 1</t>
  </si>
  <si>
    <t>CVKT2</t>
  </si>
  <si>
    <t>Chuyên viên Kỹ thuật 2</t>
  </si>
  <si>
    <t>CVKT3</t>
  </si>
  <si>
    <t>Chuyên viên Kỹ thuật 3</t>
  </si>
  <si>
    <t>CNCNL1</t>
  </si>
  <si>
    <t>Công nhân CNL1</t>
  </si>
  <si>
    <t>CNCNL2</t>
  </si>
  <si>
    <t>Công nhân CNL2</t>
  </si>
  <si>
    <t>CNCNL3</t>
  </si>
  <si>
    <t>Công nhân CNL3</t>
  </si>
  <si>
    <t>CNKNL1</t>
  </si>
  <si>
    <t>Công nhân KNL1</t>
  </si>
  <si>
    <t>CNKNL2</t>
  </si>
  <si>
    <t>Công nhân KNL2</t>
  </si>
  <si>
    <t>CNKTPK</t>
  </si>
  <si>
    <t>Công nhân Kỹ thuật phân kim</t>
  </si>
  <si>
    <t>CNMMK</t>
  </si>
  <si>
    <t>Công nhân mài mũi KC</t>
  </si>
  <si>
    <t>CNMK</t>
  </si>
  <si>
    <t>Công nhân mẫu khuôn</t>
  </si>
  <si>
    <t>CNMKH</t>
  </si>
  <si>
    <t>Công nhân mẫu kim hoàn</t>
  </si>
  <si>
    <t>CNMST</t>
  </si>
  <si>
    <t>Công nhân mẫu sáp tay</t>
  </si>
  <si>
    <t>CNPK</t>
  </si>
  <si>
    <t>Công nhân phân kim</t>
  </si>
  <si>
    <t>CNTL</t>
  </si>
  <si>
    <t>Công nhân thanh lý</t>
  </si>
  <si>
    <t>DSCNL1</t>
  </si>
  <si>
    <t>Đầu Sổ CNL1</t>
  </si>
  <si>
    <t>DSCNL2</t>
  </si>
  <si>
    <t>Đầu Sổ CNL2</t>
  </si>
  <si>
    <t>DSCNL3</t>
  </si>
  <si>
    <t>Đầu Sổ CNL3</t>
  </si>
  <si>
    <t>DSKD</t>
  </si>
  <si>
    <t>Đầu Sổ kiểm định</t>
  </si>
  <si>
    <t>DSKNL1</t>
  </si>
  <si>
    <t>Đầu Sổ KNL1</t>
  </si>
  <si>
    <t>DSKNL3</t>
  </si>
  <si>
    <t>Đầu Sổ KNL3</t>
  </si>
  <si>
    <t>DSPK</t>
  </si>
  <si>
    <t>Đầu Sổ phân kim</t>
  </si>
  <si>
    <t>DSTL</t>
  </si>
  <si>
    <t>Đầu Sổ thanh lý</t>
  </si>
  <si>
    <t>GSCB</t>
  </si>
  <si>
    <t>Giám sát cụm Bạc</t>
  </si>
  <si>
    <t>GSCB-XM</t>
  </si>
  <si>
    <t>Giám sát cụm Bạc - xi mạ</t>
  </si>
  <si>
    <t>GSCDBNM</t>
  </si>
  <si>
    <t>Giám sát cụm Đánh bóng, nguội máy</t>
  </si>
  <si>
    <t>GSCDMN</t>
  </si>
  <si>
    <t>Giám sát cụm dây máy, nấu</t>
  </si>
  <si>
    <t>GSCH</t>
  </si>
  <si>
    <t>Giám sát cụm hột</t>
  </si>
  <si>
    <t>GSCLRV</t>
  </si>
  <si>
    <t>Giám sát cụm lắp ráp vỏ</t>
  </si>
  <si>
    <t>GSCSV</t>
  </si>
  <si>
    <t>Giám sát cụm sáp, vòng</t>
  </si>
  <si>
    <t>KTSX1</t>
  </si>
  <si>
    <t>Kế toán sản xuất 1</t>
  </si>
  <si>
    <t>KTSX2</t>
  </si>
  <si>
    <t>Kế toán sản xuất 2</t>
  </si>
  <si>
    <t>KTSX3</t>
  </si>
  <si>
    <t>Kế toán sản xuất 3</t>
  </si>
  <si>
    <t>KTTL</t>
  </si>
  <si>
    <t>Kế toán thanh lý</t>
  </si>
  <si>
    <t>KTT</t>
  </si>
  <si>
    <t>Kế toán trưởng</t>
  </si>
  <si>
    <t>NVBTD</t>
  </si>
  <si>
    <t>Nhân Viên Bảo Trì Điện</t>
  </si>
  <si>
    <t>NVCTCC</t>
  </si>
  <si>
    <t>Nhân viên chế tạo công cụ</t>
  </si>
  <si>
    <t>NVCKCT</t>
  </si>
  <si>
    <t>Nhân Viên cơ khí chế tạo</t>
  </si>
  <si>
    <t>NVDL</t>
  </si>
  <si>
    <t>Nhân viên Dữ liệu</t>
  </si>
  <si>
    <t>NVHC2</t>
  </si>
  <si>
    <t>Nhân viên Hành chính 2</t>
  </si>
  <si>
    <t>NVHC3</t>
  </si>
  <si>
    <t>Nhân viên Hành chính 3</t>
  </si>
  <si>
    <t>NVK-L10</t>
  </si>
  <si>
    <t>Nhân viên KCS - Level 10</t>
  </si>
  <si>
    <t>NVK-L11</t>
  </si>
  <si>
    <t>Nhân viên KCS - Level 11</t>
  </si>
  <si>
    <t>NVKTPK</t>
  </si>
  <si>
    <t>Nhân viên Kế toán phân kim</t>
  </si>
  <si>
    <t>NVKTC1</t>
  </si>
  <si>
    <t>Nhân viên kho trung chuyển 1</t>
  </si>
  <si>
    <t>NVKTC2</t>
  </si>
  <si>
    <t>Nhân viên kho trung chuyển 2</t>
  </si>
  <si>
    <t>NVKTC3</t>
  </si>
  <si>
    <t>Nhân viên kho trung chuyển 3</t>
  </si>
  <si>
    <t>NVKT3</t>
  </si>
  <si>
    <t>Nhân viên Kỹ thuật 3</t>
  </si>
  <si>
    <t>NVKTD-BT</t>
  </si>
  <si>
    <t>Nhân viên Kỹ thuật điện - bảo trì</t>
  </si>
  <si>
    <t>NVTKV</t>
  </si>
  <si>
    <t>Nhân viên Thủ kho vàng</t>
  </si>
  <si>
    <t>NTX</t>
  </si>
  <si>
    <t>Nhóm trưởng xoắn</t>
  </si>
  <si>
    <t>TTDM2</t>
  </si>
  <si>
    <t>Tổ trưởng Dây máy 2</t>
  </si>
  <si>
    <t>TTSX2</t>
  </si>
  <si>
    <t>Tổ trưởng sản xuất 2</t>
  </si>
  <si>
    <t>TTSX3</t>
  </si>
  <si>
    <t>TBPKT2</t>
  </si>
  <si>
    <t>Trưởng bộ phận Kỹ thuật 2</t>
  </si>
  <si>
    <t>TBPKT3</t>
  </si>
  <si>
    <t>Trưởng bộ phận Kỹ thuật 3</t>
  </si>
  <si>
    <t>TBPQC</t>
  </si>
  <si>
    <t>Trưởng bộ phận QC</t>
  </si>
  <si>
    <t>Nữ - Female</t>
  </si>
  <si>
    <t>Phật Giáo</t>
  </si>
  <si>
    <t>Hòa Hảo</t>
  </si>
  <si>
    <t>Hồi Giáo</t>
  </si>
  <si>
    <t>Cao Đài</t>
  </si>
  <si>
    <t>Minh Sư Đạo</t>
  </si>
  <si>
    <t>Minh Lý Đạo</t>
  </si>
  <si>
    <t>Tin Lành</t>
  </si>
  <si>
    <t>Tịnh độ cư sĩ Phật hội Việt Nam</t>
  </si>
  <si>
    <t>Đạo Tứ ấn hiếu nghĩa</t>
  </si>
  <si>
    <t>Bửu sơn Kỳ hương</t>
  </si>
  <si>
    <t>Bahá'í</t>
  </si>
  <si>
    <t>Bà La Môn</t>
  </si>
  <si>
    <t>HC</t>
  </si>
  <si>
    <t>Tốt</t>
  </si>
  <si>
    <t>Không tốt</t>
  </si>
  <si>
    <t>Độc thân - Single</t>
  </si>
  <si>
    <t>Có gia đình - Married</t>
  </si>
  <si>
    <t>Ly dị - Divorced</t>
  </si>
  <si>
    <t>Picture 1</t>
  </si>
  <si>
    <r>
      <t xml:space="preserve">Họ
</t>
    </r>
    <r>
      <rPr>
        <i/>
        <sz val="10"/>
        <color theme="3" tint="-0.249977111117893"/>
        <rFont val="Arial"/>
        <family val="2"/>
      </rPr>
      <t>Last name</t>
    </r>
  </si>
  <si>
    <r>
      <t xml:space="preserve">Tên
</t>
    </r>
    <r>
      <rPr>
        <sz val="10"/>
        <color theme="3" tint="-0.249977111117893"/>
        <rFont val="Arial"/>
        <family val="2"/>
      </rPr>
      <t>First name</t>
    </r>
  </si>
  <si>
    <t>Cha ruột</t>
  </si>
  <si>
    <t>ME</t>
  </si>
  <si>
    <t>Mẹ ruột</t>
  </si>
  <si>
    <t>CHI</t>
  </si>
  <si>
    <t>ANH</t>
  </si>
  <si>
    <t>MECHO</t>
  </si>
  <si>
    <t>Mẹ chồng</t>
  </si>
  <si>
    <t>BANGO</t>
  </si>
  <si>
    <t>Bà ngoại</t>
  </si>
  <si>
    <t>BANOI</t>
  </si>
  <si>
    <t>Bà nội</t>
  </si>
  <si>
    <t>ONGNO</t>
  </si>
  <si>
    <t>Ông nội</t>
  </si>
  <si>
    <t>Cô ruột</t>
  </si>
  <si>
    <t>BAC</t>
  </si>
  <si>
    <t>Bác ruột</t>
  </si>
  <si>
    <t>VO</t>
  </si>
  <si>
    <t>ONGNG</t>
  </si>
  <si>
    <t>Ông ngoại</t>
  </si>
  <si>
    <t>CHAU</t>
  </si>
  <si>
    <t>Cháu ruột</t>
  </si>
  <si>
    <t>CONR</t>
  </si>
  <si>
    <t>Con ruột</t>
  </si>
  <si>
    <t>CONN</t>
  </si>
  <si>
    <t>Con nuôi</t>
  </si>
  <si>
    <t>CHACH</t>
  </si>
  <si>
    <t>Cha chồng</t>
  </si>
  <si>
    <t>CHAVO</t>
  </si>
  <si>
    <t>Cha vợ</t>
  </si>
  <si>
    <t>CHAN</t>
  </si>
  <si>
    <t>Cha nuôi</t>
  </si>
  <si>
    <t>MEN</t>
  </si>
  <si>
    <t>Mẹ nuôi</t>
  </si>
  <si>
    <t>MEVO</t>
  </si>
  <si>
    <t>EMN</t>
  </si>
  <si>
    <t>Em nuôi</t>
  </si>
  <si>
    <t>EMR</t>
  </si>
  <si>
    <t>Em ruột</t>
  </si>
  <si>
    <t>Tên bảng</t>
  </si>
  <si>
    <t>Đại học</t>
  </si>
  <si>
    <t>Trình độ</t>
  </si>
  <si>
    <t>Cao đẳng</t>
  </si>
  <si>
    <t>THCS</t>
  </si>
  <si>
    <t>THPT</t>
  </si>
  <si>
    <t>TC</t>
  </si>
  <si>
    <t>TS</t>
  </si>
  <si>
    <t>DH</t>
  </si>
  <si>
    <t>CD</t>
  </si>
  <si>
    <t>20</t>
  </si>
  <si>
    <t>23</t>
  </si>
  <si>
    <t>24</t>
  </si>
  <si>
    <t>26</t>
  </si>
  <si>
    <t>27</t>
  </si>
  <si>
    <t>51</t>
  </si>
  <si>
    <t>52</t>
  </si>
  <si>
    <t>54</t>
  </si>
  <si>
    <t>56</t>
  </si>
  <si>
    <t>58</t>
  </si>
  <si>
    <t>60</t>
  </si>
  <si>
    <t>Tên trường</t>
  </si>
  <si>
    <t>3</t>
  </si>
  <si>
    <t>4</t>
  </si>
  <si>
    <t>5</t>
  </si>
  <si>
    <t>6</t>
  </si>
  <si>
    <t>7</t>
  </si>
  <si>
    <t>8</t>
  </si>
  <si>
    <t>9</t>
  </si>
  <si>
    <t>10</t>
  </si>
  <si>
    <t>11</t>
  </si>
  <si>
    <t>12</t>
  </si>
  <si>
    <t>13</t>
  </si>
  <si>
    <t>14</t>
  </si>
  <si>
    <t>15</t>
  </si>
  <si>
    <t>16</t>
  </si>
  <si>
    <t>17</t>
  </si>
  <si>
    <t>18</t>
  </si>
  <si>
    <t>PACE</t>
  </si>
  <si>
    <t>BCC</t>
  </si>
  <si>
    <t>ĐHKT</t>
  </si>
  <si>
    <t>FSB</t>
  </si>
  <si>
    <t>SAM</t>
  </si>
  <si>
    <t>MTC</t>
  </si>
  <si>
    <t>SMS</t>
  </si>
  <si>
    <t>CLB CFO</t>
  </si>
  <si>
    <t>PTI</t>
  </si>
  <si>
    <t>CSA</t>
  </si>
  <si>
    <t>VS</t>
  </si>
  <si>
    <t>MAC</t>
  </si>
  <si>
    <t>AIM</t>
  </si>
  <si>
    <t>KTATLĐ</t>
  </si>
  <si>
    <t>CED</t>
  </si>
  <si>
    <t>EDA</t>
  </si>
  <si>
    <t>VCCI</t>
  </si>
  <si>
    <t>AIT</t>
  </si>
  <si>
    <t>Trường Doanh Nhân PACE</t>
  </si>
  <si>
    <t>Công ty Cổ phần Nhân lực BCC</t>
  </si>
  <si>
    <t>ĐH Kinh tế Tp.HCM</t>
  </si>
  <si>
    <t>Viện Quản trị kinh doanh FSB - Đại học FPT</t>
  </si>
  <si>
    <t>Trường Đào tạo kỹ năng quản lý SAM</t>
  </si>
  <si>
    <t>Câu lạc bộ giám đốc tài chính</t>
  </si>
  <si>
    <t>Tổ chức Giáo dục PTI</t>
  </si>
  <si>
    <t>Học viện đào tạo bán hàng CSA</t>
  </si>
  <si>
    <t>Vietsourcing</t>
  </si>
  <si>
    <t>Vietnam Marcom</t>
  </si>
  <si>
    <t>A.I.M</t>
  </si>
  <si>
    <t>TT KIỂM ĐỊNH VÀ HUẤN LUYỆN KTATLĐ TP. HCM</t>
  </si>
  <si>
    <t>Viện Nghiên cứu Châu Á CED</t>
  </si>
  <si>
    <t>Trường Đào Tạo Và Phát Triển Nhân Lực Á Châu (EDA)</t>
  </si>
  <si>
    <t>Phòng Thương Mại và Công Nghiệp Việt Nam</t>
  </si>
  <si>
    <t>Viện năng suất chất lượng</t>
  </si>
  <si>
    <t>End_Time</t>
  </si>
  <si>
    <t>Profession_Name_Detail</t>
  </si>
  <si>
    <t>SchoolName</t>
  </si>
  <si>
    <t>Career_Name</t>
  </si>
  <si>
    <t>Graduated</t>
  </si>
  <si>
    <t>Ms Word</t>
  </si>
  <si>
    <t>Power Point</t>
  </si>
  <si>
    <t>Word</t>
  </si>
  <si>
    <t>PP</t>
  </si>
  <si>
    <t>Other</t>
  </si>
  <si>
    <t>Khác Other</t>
  </si>
  <si>
    <t>Khá</t>
  </si>
  <si>
    <t>Source_Code_ID</t>
  </si>
  <si>
    <t>hrm_RCT_Talented_Applicants[0]</t>
  </si>
  <si>
    <t>hrm_RCT_Talented_Applicants[1]</t>
  </si>
  <si>
    <t>hrm_RCT_Applicant_Certificates[0]</t>
  </si>
  <si>
    <t>hrm_RCT_Applicant_Certificates[1]</t>
  </si>
  <si>
    <t>KNGT</t>
  </si>
  <si>
    <t>Kỹ năng giao tiếp - Comunication Skills</t>
  </si>
  <si>
    <t>KNPT</t>
  </si>
  <si>
    <t>Kỹ năng phân tích - Analytical Skills</t>
  </si>
  <si>
    <t>KNQL</t>
  </si>
  <si>
    <t>Kỹ năng quản lý - Management Skills</t>
  </si>
  <si>
    <t>Khác - Other</t>
  </si>
  <si>
    <t>EXCEL</t>
  </si>
  <si>
    <t>Ms Excel</t>
  </si>
  <si>
    <t>Is_KhanCap</t>
  </si>
  <si>
    <t>SDT</t>
  </si>
  <si>
    <t>boolean</t>
  </si>
  <si>
    <r>
      <t xml:space="preserve">THÔNG TIN CÁ NHÂN </t>
    </r>
    <r>
      <rPr>
        <i/>
        <sz val="10"/>
        <rFont val="Arial"/>
        <family val="2"/>
      </rPr>
      <t>(Personal data)</t>
    </r>
  </si>
  <si>
    <r>
      <t xml:space="preserve">QUAN HỆ GIA ĐÌNH </t>
    </r>
    <r>
      <rPr>
        <i/>
        <sz val="10"/>
        <rFont val="Arial"/>
        <family val="2"/>
      </rPr>
      <t>(Family Relationship):</t>
    </r>
  </si>
  <si>
    <r>
      <t xml:space="preserve">CÁC KHÓA HUẤN LUYỆN </t>
    </r>
    <r>
      <rPr>
        <i/>
        <sz val="10"/>
        <rFont val="Arial"/>
        <family val="2"/>
      </rPr>
      <t>(Professional Training)</t>
    </r>
    <r>
      <rPr>
        <b/>
        <sz val="10"/>
        <rFont val="Arial"/>
        <family val="2"/>
      </rPr>
      <t>:</t>
    </r>
  </si>
  <si>
    <r>
      <t xml:space="preserve">TRÌNH ĐỘ HỌC VẤN </t>
    </r>
    <r>
      <rPr>
        <i/>
        <sz val="10"/>
        <rFont val="Arial"/>
        <family val="2"/>
      </rPr>
      <t>(Education)</t>
    </r>
  </si>
  <si>
    <r>
      <t xml:space="preserve">Ngoại ngữ
</t>
    </r>
    <r>
      <rPr>
        <i/>
        <sz val="10"/>
        <color theme="3" tint="-0.249977111117893"/>
        <rFont val="Arial"/>
        <family val="2"/>
      </rPr>
      <t>Language</t>
    </r>
    <r>
      <rPr>
        <b/>
        <sz val="10"/>
        <color theme="3" tint="-0.249977111117893"/>
        <rFont val="Arial"/>
        <family val="2"/>
      </rPr>
      <t xml:space="preserve"> </t>
    </r>
  </si>
  <si>
    <r>
      <t xml:space="preserve">Nghe
</t>
    </r>
    <r>
      <rPr>
        <i/>
        <sz val="10"/>
        <color theme="3" tint="-0.249977111117893"/>
        <rFont val="Arial"/>
        <family val="2"/>
      </rPr>
      <t>Listening</t>
    </r>
  </si>
  <si>
    <r>
      <t xml:space="preserve">Nói
</t>
    </r>
    <r>
      <rPr>
        <i/>
        <sz val="10"/>
        <color theme="3" tint="-0.249977111117893"/>
        <rFont val="Arial"/>
        <family val="2"/>
      </rPr>
      <t>Speaking</t>
    </r>
  </si>
  <si>
    <r>
      <t xml:space="preserve">Đọc
</t>
    </r>
    <r>
      <rPr>
        <i/>
        <sz val="10"/>
        <color theme="3" tint="-0.249977111117893"/>
        <rFont val="Arial"/>
        <family val="2"/>
      </rPr>
      <t>Reading</t>
    </r>
  </si>
  <si>
    <r>
      <t xml:space="preserve">Viết
</t>
    </r>
    <r>
      <rPr>
        <i/>
        <sz val="10"/>
        <color theme="3" tint="-0.249977111117893"/>
        <rFont val="Arial"/>
        <family val="2"/>
      </rPr>
      <t>Writing</t>
    </r>
  </si>
  <si>
    <t>ENG</t>
  </si>
  <si>
    <t>FRAN</t>
  </si>
  <si>
    <t>RUS</t>
  </si>
  <si>
    <t>Tiếng Nga</t>
  </si>
  <si>
    <t>hrm_RCT_Applicant_Certificates[2]</t>
  </si>
  <si>
    <t>Loại NN</t>
  </si>
  <si>
    <t>Nghe</t>
  </si>
  <si>
    <t>Nói</t>
  </si>
  <si>
    <t>Đọc</t>
  </si>
  <si>
    <t>Viết</t>
  </si>
  <si>
    <t>GroupCerName</t>
  </si>
  <si>
    <t xml:space="preserve"> </t>
  </si>
  <si>
    <t>Date_CMND</t>
  </si>
  <si>
    <t>Where_CMND</t>
  </si>
  <si>
    <r>
      <t xml:space="preserve">KỸ NĂNG SỬ DỤNG PHẦN MỀM MÁY TÍNH </t>
    </r>
    <r>
      <rPr>
        <i/>
        <sz val="10"/>
        <color theme="3" tint="-0.249977111117893"/>
        <rFont val="Arial"/>
        <family val="2"/>
      </rPr>
      <t>(Computer Skills)</t>
    </r>
  </si>
  <si>
    <r>
      <t xml:space="preserve">Xếp loại
</t>
    </r>
    <r>
      <rPr>
        <i/>
        <sz val="10"/>
        <color theme="3" tint="-0.249977111117893"/>
        <rFont val="Arial"/>
        <family val="2"/>
      </rPr>
      <t>Rank</t>
    </r>
  </si>
  <si>
    <t>Loai KN</t>
  </si>
  <si>
    <t>XL</t>
  </si>
  <si>
    <r>
      <t xml:space="preserve">CÁC KỸ NĂNG KHÁC </t>
    </r>
    <r>
      <rPr>
        <sz val="10"/>
        <color theme="3" tint="-0.249977111117893"/>
        <rFont val="Arial"/>
        <family val="2"/>
      </rPr>
      <t>(</t>
    </r>
    <r>
      <rPr>
        <i/>
        <sz val="10"/>
        <color theme="3" tint="-0.249977111117893"/>
        <rFont val="Arial"/>
        <family val="2"/>
      </rPr>
      <t>Others skills)</t>
    </r>
  </si>
  <si>
    <r>
      <t>QUÁ TRÌNH LÀM VIỆC</t>
    </r>
    <r>
      <rPr>
        <b/>
        <i/>
        <sz val="10"/>
        <color theme="3" tint="-0.249977111117893"/>
        <rFont val="Arial"/>
        <family val="2"/>
      </rPr>
      <t xml:space="preserve"> </t>
    </r>
    <r>
      <rPr>
        <i/>
        <sz val="10"/>
        <color theme="3" tint="-0.249977111117893"/>
        <rFont val="Arial"/>
        <family val="2"/>
      </rPr>
      <t>(Trình bày theo thứ tự hiện nay trở về trước)
WORKING PROCESS (Presentation Order now and earlier)</t>
    </r>
  </si>
  <si>
    <r>
      <t xml:space="preserve">Từ
</t>
    </r>
    <r>
      <rPr>
        <i/>
        <sz val="10"/>
        <color theme="3" tint="-0.249977111117893"/>
        <rFont val="Arial"/>
        <family val="2"/>
      </rPr>
      <t>From</t>
    </r>
  </si>
  <si>
    <r>
      <t xml:space="preserve">Đến
</t>
    </r>
    <r>
      <rPr>
        <i/>
        <sz val="10"/>
        <color theme="3" tint="-0.249977111117893"/>
        <rFont val="Arial"/>
        <family val="2"/>
      </rPr>
      <t>To</t>
    </r>
  </si>
  <si>
    <t>Công ty 
( Ngành nghề; 
Qui mô) 
Company
(Industry;Size)</t>
  </si>
  <si>
    <r>
      <t xml:space="preserve">Chức vụ
</t>
    </r>
    <r>
      <rPr>
        <i/>
        <sz val="10"/>
        <color theme="3" tint="-0.249977111117893"/>
        <rFont val="Arial"/>
        <family val="2"/>
      </rPr>
      <t>Last position</t>
    </r>
  </si>
  <si>
    <r>
      <t xml:space="preserve">Mức lương
</t>
    </r>
    <r>
      <rPr>
        <i/>
        <sz val="10"/>
        <color theme="3" tint="-0.249977111117893"/>
        <rFont val="Arial"/>
        <family val="2"/>
      </rPr>
      <t>Last salary</t>
    </r>
  </si>
  <si>
    <r>
      <rPr>
        <b/>
        <sz val="10"/>
        <color theme="3" tint="-0.249977111117893"/>
        <rFont val="Arial"/>
        <family val="2"/>
      </rPr>
      <t>Nhiệm vụ;
Thành tích đạt được</t>
    </r>
    <r>
      <rPr>
        <sz val="10"/>
        <color theme="3" tint="-0.249977111117893"/>
        <rFont val="Arial"/>
        <family val="2"/>
      </rPr>
      <t xml:space="preserve">
</t>
    </r>
    <r>
      <rPr>
        <i/>
        <sz val="10"/>
        <color theme="3" tint="-0.249977111117893"/>
        <rFont val="Arial"/>
        <family val="2"/>
      </rPr>
      <t>Duties &amp; achievements</t>
    </r>
  </si>
  <si>
    <r>
      <t xml:space="preserve">Lý do Nghỉ việc
</t>
    </r>
    <r>
      <rPr>
        <i/>
        <sz val="10"/>
        <color theme="3" tint="-0.249977111117893"/>
        <rFont val="Arial"/>
        <family val="2"/>
      </rPr>
      <t>Reason for leaving</t>
    </r>
  </si>
  <si>
    <r>
      <t>NGƯỜI THAM KHẢO (</t>
    </r>
    <r>
      <rPr>
        <i/>
        <sz val="10"/>
        <color theme="3" tint="-0.249977111117893"/>
        <rFont val="Arial"/>
        <family val="2"/>
      </rPr>
      <t>Reference check):</t>
    </r>
  </si>
  <si>
    <r>
      <t xml:space="preserve">Họ và tên
</t>
    </r>
    <r>
      <rPr>
        <i/>
        <sz val="10"/>
        <color theme="3" tint="-0.249977111117893"/>
        <rFont val="Arial"/>
        <family val="2"/>
      </rPr>
      <t>Full name</t>
    </r>
  </si>
  <si>
    <r>
      <t xml:space="preserve">CÁC THÔNG TIN KHÁC </t>
    </r>
    <r>
      <rPr>
        <sz val="10"/>
        <color theme="3" tint="-0.249977111117893"/>
        <rFont val="Arial"/>
        <family val="2"/>
      </rPr>
      <t>(</t>
    </r>
    <r>
      <rPr>
        <i/>
        <sz val="10"/>
        <color theme="3" tint="-0.249977111117893"/>
        <rFont val="Arial"/>
        <family val="2"/>
      </rPr>
      <t>OTHER INFORMATION):</t>
    </r>
  </si>
  <si>
    <r>
      <rPr>
        <b/>
        <sz val="10"/>
        <color theme="3" tint="-0.249977111117893"/>
        <rFont val="Arial"/>
        <family val="2"/>
      </rPr>
      <t>Anh/chị biết được thông tin tuyển dụng qua:</t>
    </r>
    <r>
      <rPr>
        <sz val="10"/>
        <color theme="3" tint="-0.249977111117893"/>
        <rFont val="Arial"/>
        <family val="2"/>
      </rPr>
      <t xml:space="preserve">
</t>
    </r>
    <r>
      <rPr>
        <i/>
        <sz val="10"/>
        <color theme="3" tint="-0.249977111117893"/>
        <rFont val="Arial"/>
        <family val="2"/>
      </rPr>
      <t xml:space="preserve">You know our job via: </t>
    </r>
  </si>
  <si>
    <r>
      <rPr>
        <b/>
        <sz val="10"/>
        <color theme="3" tint="-0.249977111117893"/>
        <rFont val="Arial"/>
        <family val="2"/>
      </rPr>
      <t>Anh/chị có thể làm việc ngoài giờ không ?</t>
    </r>
    <r>
      <rPr>
        <sz val="10"/>
        <color theme="3" tint="-0.249977111117893"/>
        <rFont val="Arial"/>
        <family val="2"/>
      </rPr>
      <t xml:space="preserve">
</t>
    </r>
    <r>
      <rPr>
        <i/>
        <sz val="10"/>
        <color theme="3" tint="-0.249977111117893"/>
        <rFont val="Arial"/>
        <family val="2"/>
      </rPr>
      <t>Are you ready to work overtime?</t>
    </r>
  </si>
  <si>
    <t>Có - Yes</t>
  </si>
  <si>
    <r>
      <rPr>
        <b/>
        <sz val="10"/>
        <color theme="3" tint="-0.249977111117893"/>
        <rFont val="Arial"/>
        <family val="2"/>
      </rPr>
      <t>Anh/chị có thể đi công tác theo yêu cầu của công ty ?</t>
    </r>
    <r>
      <rPr>
        <b/>
        <i/>
        <sz val="10"/>
        <color theme="3" tint="-0.249977111117893"/>
        <rFont val="Arial"/>
        <family val="2"/>
      </rPr>
      <t xml:space="preserve"> 
</t>
    </r>
    <r>
      <rPr>
        <i/>
        <sz val="10"/>
        <color theme="3" tint="-0.249977111117893"/>
        <rFont val="Arial"/>
        <family val="2"/>
      </rPr>
      <t>Can you go to work at the request of the company?</t>
    </r>
  </si>
  <si>
    <t>Không - No</t>
  </si>
  <si>
    <r>
      <t xml:space="preserve">Anh/ Chị đi làm bằng phương tiện gì?
</t>
    </r>
    <r>
      <rPr>
        <i/>
        <sz val="10"/>
        <color theme="3" tint="-0.249977111117893"/>
        <rFont val="Arial"/>
        <family val="2"/>
      </rPr>
      <t>How do you go to work?</t>
    </r>
    <r>
      <rPr>
        <b/>
        <sz val="10"/>
        <color theme="3" tint="-0.249977111117893"/>
        <rFont val="Arial"/>
        <family val="2"/>
      </rPr>
      <t xml:space="preserve"> </t>
    </r>
  </si>
  <si>
    <t>Xe máy - Motorbike</t>
  </si>
  <si>
    <r>
      <t xml:space="preserve">Loại bằng lái Anh/Chị hiện có?
</t>
    </r>
    <r>
      <rPr>
        <i/>
        <sz val="10"/>
        <color theme="3" tint="-0.249977111117893"/>
        <rFont val="Arial"/>
        <family val="2"/>
      </rPr>
      <t>Which driving licence have you got?</t>
    </r>
  </si>
  <si>
    <t>A2</t>
  </si>
  <si>
    <r>
      <rPr>
        <b/>
        <sz val="10"/>
        <color theme="3" tint="-0.249977111117893"/>
        <rFont val="Arial"/>
        <family val="2"/>
      </rPr>
      <t>Anh/chị có người thân hoặc bạn bè làm việc tại PNJ ?</t>
    </r>
    <r>
      <rPr>
        <sz val="10"/>
        <color theme="3" tint="-0.249977111117893"/>
        <rFont val="Arial"/>
        <family val="2"/>
      </rPr>
      <t xml:space="preserve">
</t>
    </r>
    <r>
      <rPr>
        <i/>
        <sz val="8"/>
        <color theme="3" tint="-0.249977111117893"/>
        <rFont val="Arial"/>
        <family val="2"/>
      </rPr>
      <t>Do you have any relatives or friends who work for PNJ?</t>
    </r>
  </si>
  <si>
    <r>
      <rPr>
        <b/>
        <sz val="10"/>
        <color theme="3" tint="-0.249977111117893"/>
        <rFont val="Arial"/>
        <family val="2"/>
      </rPr>
      <t>Anh/chị có từng nộp đơn ứng tuyển tại PNJ không ?</t>
    </r>
    <r>
      <rPr>
        <sz val="10"/>
        <color theme="3" tint="-0.249977111117893"/>
        <rFont val="Arial"/>
        <family val="2"/>
      </rPr>
      <t xml:space="preserve">
</t>
    </r>
    <r>
      <rPr>
        <i/>
        <sz val="8"/>
        <color theme="3" tint="-0.249977111117893"/>
        <rFont val="Arial"/>
        <family val="2"/>
      </rPr>
      <t xml:space="preserve">Have you ever been to apply or interviewed at PNJ? </t>
    </r>
  </si>
  <si>
    <r>
      <rPr>
        <b/>
        <sz val="10"/>
        <color theme="3" tint="-0.249977111117893"/>
        <rFont val="Arial"/>
        <family val="2"/>
      </rPr>
      <t>Điểm yếu của Anh/chị là gì ?</t>
    </r>
    <r>
      <rPr>
        <sz val="10"/>
        <color theme="3" tint="-0.249977111117893"/>
        <rFont val="Arial"/>
        <family val="2"/>
      </rPr>
      <t xml:space="preserve">
</t>
    </r>
    <r>
      <rPr>
        <i/>
        <sz val="10"/>
        <color theme="3" tint="-0.249977111117893"/>
        <rFont val="Arial"/>
        <family val="2"/>
      </rPr>
      <t>What are your weakness?</t>
    </r>
  </si>
  <si>
    <r>
      <rPr>
        <b/>
        <sz val="10"/>
        <color theme="3" tint="-0.249977111117893"/>
        <rFont val="Arial"/>
        <family val="2"/>
      </rPr>
      <t>Điểm mạnh của Anh/chị là gì ?</t>
    </r>
    <r>
      <rPr>
        <sz val="10"/>
        <color theme="3" tint="-0.249977111117893"/>
        <rFont val="Arial"/>
        <family val="2"/>
      </rPr>
      <t xml:space="preserve">
</t>
    </r>
    <r>
      <rPr>
        <i/>
        <sz val="10"/>
        <color theme="3" tint="-0.249977111117893"/>
        <rFont val="Arial"/>
        <family val="2"/>
      </rPr>
      <t>What are your strengths?</t>
    </r>
  </si>
  <si>
    <r>
      <rPr>
        <b/>
        <sz val="10"/>
        <color theme="3" tint="-0.249977111117893"/>
        <rFont val="Arial"/>
        <family val="2"/>
      </rPr>
      <t>Mục tiêu nghề nghiệp</t>
    </r>
    <r>
      <rPr>
        <sz val="10"/>
        <color theme="3" tint="-0.249977111117893"/>
        <rFont val="Arial"/>
        <family val="2"/>
      </rPr>
      <t xml:space="preserve"> 
(Nêu định hướng  phát triển nghề nghiệp của Anh/chị trong vòng 2 năm tới)</t>
    </r>
    <r>
      <rPr>
        <i/>
        <sz val="10"/>
        <color theme="3" tint="-0.249977111117893"/>
        <rFont val="Arial"/>
        <family val="2"/>
      </rPr>
      <t xml:space="preserve">
Career Goals (Indicate the direction of your career development in the next 2 years)</t>
    </r>
  </si>
  <si>
    <r>
      <rPr>
        <b/>
        <sz val="10"/>
        <color theme="3" tint="-0.249977111117893"/>
        <rFont val="Arial"/>
        <family val="2"/>
      </rPr>
      <t>Khi nào Anh/chị có thể nhận việc ?</t>
    </r>
    <r>
      <rPr>
        <sz val="10"/>
        <color theme="3" tint="-0.249977111117893"/>
        <rFont val="Arial"/>
        <family val="2"/>
      </rPr>
      <t xml:space="preserve">
</t>
    </r>
    <r>
      <rPr>
        <i/>
        <sz val="10"/>
        <color theme="3" tint="-0.249977111117893"/>
        <rFont val="Arial"/>
        <family val="2"/>
      </rPr>
      <t>When you can available for new job?</t>
    </r>
  </si>
  <si>
    <t>Sau 30 ngày - After 30 days</t>
  </si>
  <si>
    <r>
      <rPr>
        <b/>
        <sz val="10"/>
        <color theme="3" tint="-0.249977111117893"/>
        <rFont val="Arial"/>
        <family val="2"/>
      </rPr>
      <t>Anh/chị mong đợi mức lương như thế nào ?</t>
    </r>
    <r>
      <rPr>
        <sz val="10"/>
        <color theme="3" tint="-0.249977111117893"/>
        <rFont val="Arial"/>
        <family val="2"/>
      </rPr>
      <t xml:space="preserve">
</t>
    </r>
    <r>
      <rPr>
        <i/>
        <sz val="10"/>
        <color theme="3" tint="-0.249977111117893"/>
        <rFont val="Arial"/>
        <family val="2"/>
      </rPr>
      <t>What are your expected salary ?</t>
    </r>
  </si>
  <si>
    <t>Lương hiện tại
Current Salary</t>
  </si>
  <si>
    <t>VNĐ</t>
  </si>
  <si>
    <t>Lương mong đợi
Expected Salary</t>
  </si>
  <si>
    <t>hrm_rct_SurveyCandidateAnswer</t>
  </si>
  <si>
    <t>Survey</t>
  </si>
  <si>
    <t>AnswerID</t>
  </si>
  <si>
    <t>Answer</t>
  </si>
  <si>
    <t>Đôi khi - Sometimes</t>
  </si>
  <si>
    <t>Xe ô tô - Car</t>
  </si>
  <si>
    <t>A1</t>
  </si>
  <si>
    <t>B1</t>
  </si>
  <si>
    <t>Ngay lập tức - Immediately</t>
  </si>
  <si>
    <t>Sau 45 ngày - After 45 days</t>
  </si>
  <si>
    <t>Point</t>
  </si>
  <si>
    <r>
      <t>CAM KẾT (</t>
    </r>
    <r>
      <rPr>
        <i/>
        <sz val="10"/>
        <color theme="3" tint="-0.249977111117893"/>
        <rFont val="Arial"/>
        <family val="2"/>
      </rPr>
      <t>COMMITMENT):</t>
    </r>
  </si>
  <si>
    <r>
      <rPr>
        <b/>
        <sz val="10"/>
        <color theme="3" tint="-0.249977111117893"/>
        <rFont val="Arial"/>
        <family val="2"/>
      </rPr>
      <t>Tôi xin cam kết những thông tin cung cấp trên đây hoàn toàn chính xác. Trong trường hợp công ty điều tra và xác minh những thông tin trên là không đúng sự thật, tôi hoàn toàn chịu trách nhiệm kể cả hình thức sa thải.
Tôi cũng đồng ý cho công ty kiểm tra những thông tin cá nhân của tôi ở những công ty tôi đã từng làm trước đây và liên lạc trực tiếp với người tham khảo tôi đã cung cấp ở trên.</t>
    </r>
    <r>
      <rPr>
        <sz val="10"/>
        <color theme="3" tint="-0.249977111117893"/>
        <rFont val="Arial"/>
        <family val="2"/>
      </rPr>
      <t xml:space="preserve">
</t>
    </r>
    <r>
      <rPr>
        <i/>
        <sz val="10"/>
        <color theme="3" tint="-0.249977111117893"/>
        <rFont val="Arial"/>
        <family val="2"/>
      </rPr>
      <t>I hereby declare that the above information provided by me is completely accurate. During the case investigation company and verify the information above is not true, I take full responsibility, including dismissal. 
I also agree to check the company of my personal information in the company I have ever done before, and direct contact with the reference I provided above.</t>
    </r>
  </si>
  <si>
    <r>
      <t xml:space="preserve">TRÌNH ĐỘ NGOẠI NGỮ </t>
    </r>
    <r>
      <rPr>
        <i/>
        <sz val="10"/>
        <color theme="3" tint="-0.249977111117893"/>
        <rFont val="Arial"/>
        <family val="2"/>
      </rPr>
      <t>(Languages)</t>
    </r>
    <r>
      <rPr>
        <b/>
        <sz val="10"/>
        <color theme="3" tint="-0.249977111117893"/>
        <rFont val="Arial"/>
        <family val="2"/>
      </rPr>
      <t xml:space="preserve"> </t>
    </r>
  </si>
  <si>
    <r>
      <rPr>
        <sz val="10"/>
        <color theme="3" tint="-0.249977111117893"/>
        <rFont val="Arial"/>
        <family val="2"/>
      </rPr>
      <t>(Vui lòng ghi rõ trình độ ngoại ngữ của Anh/Chị ở mức độ : “Giỏi”, “Khá”, “Trung bình”, “Kém”)</t>
    </r>
    <r>
      <rPr>
        <i/>
        <sz val="10"/>
        <color theme="3" tint="-0.249977111117893"/>
        <rFont val="Arial"/>
        <family val="2"/>
      </rPr>
      <t xml:space="preserve">
Please indicate the level of English language in level:  "Good", "Fair", "Average", "Poor"</t>
    </r>
  </si>
  <si>
    <t>SchoolName_Name</t>
  </si>
  <si>
    <t>Train_Level_Name</t>
  </si>
  <si>
    <t>Loại Kỹ năng</t>
  </si>
  <si>
    <t>XL_TEN</t>
  </si>
  <si>
    <t>Trả lời</t>
  </si>
  <si>
    <t>Trả lời 7</t>
  </si>
  <si>
    <t>Trả lời 8</t>
  </si>
  <si>
    <t>Trả lời 9</t>
  </si>
  <si>
    <t>Trả lời 10</t>
  </si>
  <si>
    <t>Trả lời 12</t>
  </si>
  <si>
    <t>EmployeeID</t>
  </si>
  <si>
    <t>SurveyID</t>
  </si>
  <si>
    <t>Chuyên viên kinh doanh Hà Nội</t>
  </si>
  <si>
    <t>Nhân viên Kinh doanh Hà Nội</t>
  </si>
  <si>
    <t>Nhân viên Thủ quỹ - Level 11 - Hà Nội</t>
  </si>
  <si>
    <t>Nhân viên Kế toán Kho - Level 11</t>
  </si>
  <si>
    <t>TTTCN1</t>
  </si>
  <si>
    <t>Tổ trưởng tổ công nghiệp 1</t>
  </si>
  <si>
    <t>Nhóm trưởng Bass</t>
  </si>
  <si>
    <t>Tổ trưởng Kế toán sản xuất 3</t>
  </si>
  <si>
    <t>NVKTCH</t>
  </si>
  <si>
    <t>Nhân viên kế toán Cửa hàng</t>
  </si>
  <si>
    <t>NVKTCN</t>
  </si>
  <si>
    <t>Nhân viên kế toán chi nhánh</t>
  </si>
  <si>
    <t>NVBVCH</t>
  </si>
  <si>
    <t>Nhân viên Bảo vệ cửa hàng</t>
  </si>
  <si>
    <t>NVKTDA</t>
  </si>
  <si>
    <t>Nhân viên Kỹ thuật Đá</t>
  </si>
  <si>
    <t>NVKCS</t>
  </si>
  <si>
    <t>Nhân viên KCS</t>
  </si>
  <si>
    <t>TTTCN4</t>
  </si>
  <si>
    <t>Tổ trưởng tổ công nghiệp 4</t>
  </si>
  <si>
    <t>GSCCN</t>
  </si>
  <si>
    <t>Giám sát cụm công nghiệp</t>
  </si>
  <si>
    <t>NVHC1</t>
  </si>
  <si>
    <t>Nhân viên Hành chính 1</t>
  </si>
  <si>
    <t>CHTDN</t>
  </si>
  <si>
    <t>Cửa hàng trưởng Đà Nẵng</t>
  </si>
  <si>
    <t>QTDN</t>
  </si>
  <si>
    <t>Quầy trưởng Đà Nẵng</t>
  </si>
  <si>
    <t>TNTCHDN</t>
  </si>
  <si>
    <t>Thợ nữ trang Cửa hàng Đà Nẵng</t>
  </si>
  <si>
    <t>CVCL-L12DN</t>
  </si>
  <si>
    <t>Chuyên Viên Chất Lượng - Level 12 - Đà Nẵng</t>
  </si>
  <si>
    <t>GSNSDN</t>
  </si>
  <si>
    <t>Giám sát Nhân sự Đà Nẵng</t>
  </si>
  <si>
    <t>NVBTDN</t>
  </si>
  <si>
    <t>Nhân viên Bảo trì Đà Nẵng</t>
  </si>
  <si>
    <t>NVTVDN</t>
  </si>
  <si>
    <t>Nhân viên Tạp vụ Đà Nẵng</t>
  </si>
  <si>
    <t>NVHCDN</t>
  </si>
  <si>
    <t>Nhân viên Hành chính Đà Nẵng</t>
  </si>
  <si>
    <t>QLKVDN</t>
  </si>
  <si>
    <t>Quản Lý Khu Vực Đà Nẵng</t>
  </si>
  <si>
    <t>NVLXDN</t>
  </si>
  <si>
    <t>Nhân viên Lái xe Đà Nẵng</t>
  </si>
  <si>
    <t>KTCNHN</t>
  </si>
  <si>
    <t>Kế toán trưởng Chi nhánh Hà Nội</t>
  </si>
  <si>
    <t>TVSHN</t>
  </si>
  <si>
    <t>Tư vấn viên sỉ Hà Nội</t>
  </si>
  <si>
    <t>QTHN</t>
  </si>
  <si>
    <t>Quầy trưởng Hà Nội</t>
  </si>
  <si>
    <t>TTCHBHN</t>
  </si>
  <si>
    <t>Tổ trưởng Cửa hàng bạc Hà Nội</t>
  </si>
  <si>
    <t>CHTHN</t>
  </si>
  <si>
    <t>Cửa hàng trưởng Hà Nội</t>
  </si>
  <si>
    <t>NVTQHN</t>
  </si>
  <si>
    <t>Nhân viên Thủ quỹ Hà Nội</t>
  </si>
  <si>
    <t>TVVBHN</t>
  </si>
  <si>
    <t>Tư vấn viên Bạc Hà Nội</t>
  </si>
  <si>
    <t>TVVHN</t>
  </si>
  <si>
    <t>Tư vấn viên vàng Hà Nội</t>
  </si>
  <si>
    <t>NVLXHN</t>
  </si>
  <si>
    <t>Nhân viên Lái xe Hà Nội</t>
  </si>
  <si>
    <t>NVTVHN</t>
  </si>
  <si>
    <t>Nhân viên Tạp vụ Hà Nội</t>
  </si>
  <si>
    <t>TTBVHN</t>
  </si>
  <si>
    <t>Tổ trưởng bảo vệ Hà Nội</t>
  </si>
  <si>
    <t>NVBVHN</t>
  </si>
  <si>
    <t>Nhân viên Bảo vệ Hà Nội</t>
  </si>
  <si>
    <t>QLKVHN</t>
  </si>
  <si>
    <t>Quản Lý Khu Vực Hà Nội</t>
  </si>
  <si>
    <t>TBHHN</t>
  </si>
  <si>
    <t>Thợ Bảo Hành Hà Nội</t>
  </si>
  <si>
    <t>KTCNCT</t>
  </si>
  <si>
    <t>Kế toán chi nhánh Cần Thơ</t>
  </si>
  <si>
    <t>NVTK11DN</t>
  </si>
  <si>
    <t>Nhân viên Thủ kho - Level 11 - Đà Nẵng</t>
  </si>
  <si>
    <t>TVVDN</t>
  </si>
  <si>
    <t>Tư vấn viên sỉ Đà Nẵng</t>
  </si>
  <si>
    <t>TNTCHHN</t>
  </si>
  <si>
    <t>Thợ nữ trang Cửa hàng Hà Nội</t>
  </si>
  <si>
    <t>CNKNL3</t>
  </si>
  <si>
    <t>Công nhân KNL3</t>
  </si>
  <si>
    <t>TTDBV_XNNT</t>
  </si>
  <si>
    <t xml:space="preserve">Tổ trưởng Đội Bảo vệ </t>
  </si>
  <si>
    <t>NTCNL3</t>
  </si>
  <si>
    <t>Nhóm trưởng có nguyên liệu 3</t>
  </si>
  <si>
    <t>NVGNDN</t>
  </si>
  <si>
    <t>Nhân viên Giao nhận Đà Nẵng</t>
  </si>
  <si>
    <t>NVGNHN</t>
  </si>
  <si>
    <t>Nhân viên Giao nhận Hà Nội</t>
  </si>
  <si>
    <t>NVGNCT</t>
  </si>
  <si>
    <t>Nhân viên Giao nhận Cần Thơ</t>
  </si>
  <si>
    <t>NVTQ10CT</t>
  </si>
  <si>
    <t>Nhân viên Thủ quỹ - Level 10 - Cần Thơ</t>
  </si>
  <si>
    <t>NVTQ11CT</t>
  </si>
  <si>
    <t>Nhân viên Thủ quỹ - Level 11 - Cần Thơ</t>
  </si>
  <si>
    <t>NTTK11CT</t>
  </si>
  <si>
    <t>Nhân viên Thủ kho - Level 11 - Cần Thơ</t>
  </si>
  <si>
    <t>CVCL13HN</t>
  </si>
  <si>
    <t>Chuyên Viên Chất Lượng - Level 13 - Hà Nội</t>
  </si>
  <si>
    <t>NVBT10HN</t>
  </si>
  <si>
    <t>Nhân viên Bảo trì - Level 10 - Hà Nội</t>
  </si>
  <si>
    <t>NVHC11HN</t>
  </si>
  <si>
    <t>Nhân viên Hành chính - Level 11 - Hà Nội</t>
  </si>
  <si>
    <t>NVKT11HN</t>
  </si>
  <si>
    <t>Nhân viên Kế toán - Level 11 - Hà Nội</t>
  </si>
  <si>
    <t>NVKT12HN</t>
  </si>
  <si>
    <t>Nhân viên Kế toán - Level 12 - Hà Nội</t>
  </si>
  <si>
    <t>CVDTXNNT</t>
  </si>
  <si>
    <t>Chuyên viên đào tạo - xí nghiệp nữ trang</t>
  </si>
  <si>
    <t>GSNSXNNT</t>
  </si>
  <si>
    <t>Giám sát nhân sự - xí nghiệp nữ trang</t>
  </si>
  <si>
    <t>TTTLR5</t>
  </si>
  <si>
    <t>Tổ trưởng tổ lắp ráp 5</t>
  </si>
  <si>
    <t>TTTCUDV</t>
  </si>
  <si>
    <t>Tổ trưởng Tổ Cung ứng đai vòng</t>
  </si>
  <si>
    <t>TTTDM2</t>
  </si>
  <si>
    <t>Tổ trưởng Tổ Dây máy 2</t>
  </si>
  <si>
    <t>GSCSV3</t>
  </si>
  <si>
    <t>Giám sát cụm sáp, vòng 3</t>
  </si>
  <si>
    <t>TTDT</t>
  </si>
  <si>
    <t>Tổ trưởng Dây tay</t>
  </si>
  <si>
    <t>NVHCXNNT</t>
  </si>
  <si>
    <t>Nhân viên Hành chính - xí nghiệp nữ trang</t>
  </si>
  <si>
    <t>NVTK3DXNNT</t>
  </si>
  <si>
    <t>Nhân viên thiết kế 3D XNNT</t>
  </si>
  <si>
    <t>CNKT</t>
  </si>
  <si>
    <t>Công nhân Kỹ thuật</t>
  </si>
  <si>
    <t>CVKHXNNT</t>
  </si>
  <si>
    <t>Chuyên Viên Kế Hoạch - XNNT</t>
  </si>
  <si>
    <t>NVKCSXNNT</t>
  </si>
  <si>
    <t>Nhân viên KCS - XNNT</t>
  </si>
  <si>
    <t>NVKT_XNNT</t>
  </si>
  <si>
    <t>Nhân viên kế toán - XNNT</t>
  </si>
  <si>
    <t>NVTKHO-XNNT</t>
  </si>
  <si>
    <t>Nhân viên thủ kho - XNNT</t>
  </si>
  <si>
    <t>TPKHCU</t>
  </si>
  <si>
    <t>Trưởng phòng kế hoạch cung ứng</t>
  </si>
  <si>
    <t>CHT_TN</t>
  </si>
  <si>
    <t>Cửa hàng trưởng - Tây Nguyên</t>
  </si>
  <si>
    <t>NVBV-TN</t>
  </si>
  <si>
    <t>Nhân viên Bảo vệ - Tây Nguyên</t>
  </si>
  <si>
    <t>TT-TN</t>
  </si>
  <si>
    <t>Tổ trưởng - Tây Nguyên</t>
  </si>
  <si>
    <t>TNT-TN</t>
  </si>
  <si>
    <t>Thợ nữ trang - Tây Nguyên</t>
  </si>
  <si>
    <t>NVLX-TN</t>
  </si>
  <si>
    <t>Nhân viên lái xe - Tây Nguyên</t>
  </si>
  <si>
    <t>QLKV-TN</t>
  </si>
  <si>
    <t>Quản lý khu vực - Tây Nguyên</t>
  </si>
  <si>
    <t>NVTV-TN</t>
  </si>
  <si>
    <t>Nhân viên tạp vụ - Tây nguyên</t>
  </si>
  <si>
    <t>TTS-TN</t>
  </si>
  <si>
    <t>Tổ trưởng sỉ - Tây Nguyên</t>
  </si>
  <si>
    <t>NVKTTH-TN</t>
  </si>
  <si>
    <t>Nhân viên kế toán tổng hợp - Tây Nguyên</t>
  </si>
  <si>
    <t>TVVS-TN</t>
  </si>
  <si>
    <t>Tư vấn viên sỉ - Tây Nguyên</t>
  </si>
  <si>
    <t>CVNS-PTGHCM</t>
  </si>
  <si>
    <t>Chuyên viên Nhân sự - Phụ trách Gold HCM</t>
  </si>
  <si>
    <t>CVPT_QTW</t>
  </si>
  <si>
    <t>Chuyên viên Phát triển và Quản trị website</t>
  </si>
  <si>
    <t>GSNSCN</t>
  </si>
  <si>
    <t>NVBHOL</t>
  </si>
  <si>
    <t>Nhân viên Bán hàng Online</t>
  </si>
  <si>
    <t>NVCSHT</t>
  </si>
  <si>
    <t>Nhân viên Chăm sóc hệ thống</t>
  </si>
  <si>
    <t>NVDPDT</t>
  </si>
  <si>
    <t>Nhân viên Điều phối đào tạo</t>
  </si>
  <si>
    <t>NVHC-KD</t>
  </si>
  <si>
    <t>Nhân viên Hành chính - Kinh doanh</t>
  </si>
  <si>
    <t>NVKDOANH</t>
  </si>
  <si>
    <t>NVPTTKE</t>
  </si>
  <si>
    <t>Nhân viên Phân tích thống kê</t>
  </si>
  <si>
    <t>NVTK3D-12</t>
  </si>
  <si>
    <t>Nhân viên thiết kế 3D - Level 12</t>
  </si>
  <si>
    <t>NVTDU</t>
  </si>
  <si>
    <t>Nhân viên Tuyển dụng</t>
  </si>
  <si>
    <t>NVYTU</t>
  </si>
  <si>
    <t>Nhân viên Ý tưởng</t>
  </si>
  <si>
    <t>TNT-9</t>
  </si>
  <si>
    <t>Thợ Nữ trang - Level 9</t>
  </si>
  <si>
    <t>TNT-10</t>
  </si>
  <si>
    <t>Thợ Nữ trang - Level 10</t>
  </si>
  <si>
    <t>TTTHB</t>
  </si>
  <si>
    <t>Tổ trưởng Tổ hột bạc</t>
  </si>
  <si>
    <t>TBPQLCSDL</t>
  </si>
  <si>
    <t>TNTK3D</t>
  </si>
  <si>
    <t>Trưởng nhóm Thiết kế 3D</t>
  </si>
  <si>
    <t>TVVDH</t>
  </si>
  <si>
    <t>Tư vấn viên Đồng hồ</t>
  </si>
  <si>
    <t>Thiên chúa giáo</t>
  </si>
  <si>
    <t>Ko</t>
  </si>
  <si>
    <t>Không</t>
  </si>
  <si>
    <t>Thiền lâm</t>
  </si>
  <si>
    <t>CNTT</t>
  </si>
  <si>
    <t>Công nghệ thông tin</t>
  </si>
  <si>
    <t>BL</t>
  </si>
  <si>
    <t>Bán lẻ</t>
  </si>
  <si>
    <t>KT</t>
  </si>
  <si>
    <t>Kế toán</t>
  </si>
  <si>
    <t>CU</t>
  </si>
  <si>
    <t>Cung ứng</t>
  </si>
  <si>
    <t>MAR</t>
  </si>
  <si>
    <t>Marketing</t>
  </si>
  <si>
    <t>NS</t>
  </si>
  <si>
    <t>Nhân sự</t>
  </si>
  <si>
    <t>Hành chính</t>
  </si>
  <si>
    <t>TK</t>
  </si>
  <si>
    <t>Thiết kế</t>
  </si>
  <si>
    <t>KTKS</t>
  </si>
  <si>
    <t>Kiểm tra kiểm soát</t>
  </si>
  <si>
    <t>CL</t>
  </si>
  <si>
    <t>Quản trị Chất lượng</t>
  </si>
  <si>
    <t>KDS</t>
  </si>
  <si>
    <t>Kinh doanh Sỉ</t>
  </si>
  <si>
    <t>XK</t>
  </si>
  <si>
    <t>Xuất khẩu</t>
  </si>
  <si>
    <t>SX</t>
  </si>
  <si>
    <t>Sản xuất</t>
  </si>
  <si>
    <t>ST</t>
  </si>
  <si>
    <t>Sáng tạo</t>
  </si>
  <si>
    <t>DD</t>
  </si>
  <si>
    <t>Đạo đức</t>
  </si>
  <si>
    <t>PL</t>
  </si>
  <si>
    <t>Đáp ứng yêu cầu của pháp luật</t>
  </si>
  <si>
    <t>KTE</t>
  </si>
  <si>
    <t>Kinh Tế</t>
  </si>
  <si>
    <t>NCC018</t>
  </si>
  <si>
    <t>BÁO CHÍ</t>
  </si>
  <si>
    <t>NCC015</t>
  </si>
  <si>
    <t>WEBSITE CÔNG TY</t>
  </si>
  <si>
    <t>NCC004</t>
  </si>
  <si>
    <t>GIỚI THIỆU</t>
  </si>
  <si>
    <t>NCC001</t>
  </si>
  <si>
    <t>TIMVIECNHANH</t>
  </si>
  <si>
    <t>NCC002</t>
  </si>
  <si>
    <t>VIECLAM24H</t>
  </si>
  <si>
    <t>NCC003</t>
  </si>
  <si>
    <t>NỘP HỒ SƠ</t>
  </si>
  <si>
    <t>NCC005</t>
  </si>
  <si>
    <t>MUABAN.NET</t>
  </si>
  <si>
    <t>NCC007</t>
  </si>
  <si>
    <t>CHỢ TỐT</t>
  </si>
  <si>
    <t>NCC008</t>
  </si>
  <si>
    <t>QUA EMAIL</t>
  </si>
  <si>
    <t>NCC009</t>
  </si>
  <si>
    <t>QUA ĐIỆN THOẠI</t>
  </si>
  <si>
    <t>NCC010</t>
  </si>
  <si>
    <t>CAREERLINK</t>
  </si>
  <si>
    <t>NCC011</t>
  </si>
  <si>
    <t>CAREERBUILDER</t>
  </si>
  <si>
    <t>NCC012</t>
  </si>
  <si>
    <t>JOBSTREET</t>
  </si>
  <si>
    <t>NCC013</t>
  </si>
  <si>
    <t>HỘI CHỢ VIỆC LÀM</t>
  </si>
  <si>
    <t>NCC014</t>
  </si>
  <si>
    <t>FINDJOBS</t>
  </si>
  <si>
    <t>NCC016</t>
  </si>
  <si>
    <t>NCC017</t>
  </si>
  <si>
    <t>APPLIED</t>
  </si>
  <si>
    <t>NCC019</t>
  </si>
  <si>
    <t>VIETNAMWORK</t>
  </si>
  <si>
    <t>NCC006</t>
  </si>
  <si>
    <t>KHÁC</t>
  </si>
  <si>
    <t>Năm sinh</t>
  </si>
  <si>
    <t>Giỏi</t>
  </si>
  <si>
    <t>Khá giỏi</t>
  </si>
  <si>
    <t>Khá</t>
  </si>
  <si>
    <t>TB Khá</t>
  </si>
  <si>
    <t>Trung Bình</t>
  </si>
  <si>
    <t>Thông thạo</t>
  </si>
  <si>
    <t>Rất tốt</t>
  </si>
  <si>
    <t>Bình thường</t>
  </si>
  <si>
    <t>Hạn chế</t>
  </si>
  <si>
    <t>Cực kỳ hạn chế</t>
  </si>
  <si>
    <t>Lúc được lúc không</t>
  </si>
  <si>
    <t>Không biết sử dụng</t>
  </si>
  <si>
    <t>Skype</t>
  </si>
  <si>
    <r>
      <t xml:space="preserve">Người quan hệ làm việc tại PNJ ( Họ và tên - Bộ phận )?
</t>
    </r>
    <r>
      <rPr>
        <i/>
        <sz val="8"/>
        <color theme="3" tint="-0.249977111117893"/>
        <rFont val="Arial"/>
        <family val="2"/>
      </rPr>
      <t>Relations person working at PNJ (Full name - Parts)</t>
    </r>
  </si>
  <si>
    <r>
      <t xml:space="preserve">Chức vụ
</t>
    </r>
    <r>
      <rPr>
        <i/>
        <sz val="10"/>
        <color theme="3" tint="-0.249977111117893"/>
        <rFont val="Arial"/>
        <family val="2"/>
      </rPr>
      <t>Position</t>
    </r>
  </si>
  <si>
    <r>
      <t xml:space="preserve">Công ty
</t>
    </r>
    <r>
      <rPr>
        <i/>
        <sz val="10"/>
        <color theme="3" tint="-0.249977111117893"/>
        <rFont val="Arial"/>
        <family val="2"/>
      </rPr>
      <t>Company</t>
    </r>
  </si>
  <si>
    <r>
      <t xml:space="preserve">Điện thoại
</t>
    </r>
    <r>
      <rPr>
        <i/>
        <sz val="10"/>
        <color theme="3" tint="-0.249977111117893"/>
        <rFont val="Arial"/>
        <family val="2"/>
      </rPr>
      <t>Mobile</t>
    </r>
  </si>
  <si>
    <t>Từ
From</t>
  </si>
  <si>
    <t>Đến
To</t>
  </si>
  <si>
    <t>Trưởng bộ phận IT Support</t>
  </si>
  <si>
    <t>Trưởng bộ phận Cung ứng</t>
  </si>
  <si>
    <t>TBPL_PL</t>
  </si>
  <si>
    <t>Trưởng bộ phận Lương - Phúc lợi</t>
  </si>
  <si>
    <t>Trưởng bộ phận Phát triển sản phẩm</t>
  </si>
  <si>
    <t>Chuyên viên Tuyển dụng cấp cao</t>
  </si>
  <si>
    <t>CVKTVT</t>
  </si>
  <si>
    <t>Chuyên viên Kế toán vật tư</t>
  </si>
  <si>
    <t>Chuyên viên ERP</t>
  </si>
  <si>
    <t>Chuyên viên Lập trình</t>
  </si>
  <si>
    <t>Chuyên viên Quản trị mạng và mạng viễn thông</t>
  </si>
  <si>
    <t>Giám sát Hành chính</t>
  </si>
  <si>
    <t>Chuyên viên Đầu tư</t>
  </si>
  <si>
    <t>Chuyên viên Quản lý tuân thủ và rủi ro CNTT</t>
  </si>
  <si>
    <t>Chuyên Viên Quan Hệ Khách Hàng Doanh Nghiệp - Level 12</t>
  </si>
  <si>
    <t>CVCUVT</t>
  </si>
  <si>
    <t>Chuyên viên cung ứng vật tư</t>
  </si>
  <si>
    <t>GDBCTYTHOS</t>
  </si>
  <si>
    <t>Giám đốc Công ty THOS</t>
  </si>
  <si>
    <t>GDBLVCTL17</t>
  </si>
  <si>
    <t>Giám đốc Bán lẻ vùng Cần Thơ- Level 17</t>
  </si>
  <si>
    <t>GDBLVDN-L17</t>
  </si>
  <si>
    <t>Giám đốc Bán lẻ vùng Đà Nẵng - Level 17</t>
  </si>
  <si>
    <t>TPKDS</t>
  </si>
  <si>
    <t>Trưởng phòng Kinh Doanh Sỉ</t>
  </si>
  <si>
    <t>TPXK</t>
  </si>
  <si>
    <t>Trưởng phòng Xuất Khẩu</t>
  </si>
  <si>
    <t>Trưởng bộ phận Quản lý hệ thống</t>
  </si>
  <si>
    <t>TPPQTHQ</t>
  </si>
  <si>
    <t>Trưởng phòng Phòng Quản Trị Hiệu Quả</t>
  </si>
  <si>
    <t>TPTK</t>
  </si>
  <si>
    <t>Trưởng phòng Thiết Kế</t>
  </si>
  <si>
    <t>Giám sát Nhân sự Cần Thơ</t>
  </si>
  <si>
    <t>Trưởng nhóm Quản trị dữ liệu</t>
  </si>
  <si>
    <t>NVKTHH</t>
  </si>
  <si>
    <t>Nhân viên kế toán hàng hóa</t>
  </si>
  <si>
    <t>NVKTTH13</t>
  </si>
  <si>
    <t>Nhân viên kế toán tổng hợp - Level 13</t>
  </si>
  <si>
    <t>DSKNL2</t>
  </si>
  <si>
    <t>Đầu sổ KNL2</t>
  </si>
  <si>
    <t>NTDM1</t>
  </si>
  <si>
    <t>Nhóm trưởng DM1</t>
  </si>
  <si>
    <t>TTMD</t>
  </si>
  <si>
    <t>Tổ trưởng mài đá</t>
  </si>
  <si>
    <t>CVPCHE</t>
  </si>
  <si>
    <t>Chuyên viên Pha chế</t>
  </si>
  <si>
    <t>NVKTTH-HN</t>
  </si>
  <si>
    <t>Nhân viên kế toán tổng hợp - Hà nội</t>
  </si>
  <si>
    <t>NVKTS - MHH</t>
  </si>
  <si>
    <t>Nhân viên Kế toán Sỉ (mảng Hàng hóa)</t>
  </si>
  <si>
    <t>NVKTS - MHHCN</t>
  </si>
  <si>
    <t>Nhân viên Kế toán Sỉ (mảng nguyên liệu, công nợ)</t>
  </si>
  <si>
    <t>NVLPL</t>
  </si>
  <si>
    <t>Nhân viên Lương - Phúc lợi</t>
  </si>
  <si>
    <t>NVNS-L</t>
  </si>
  <si>
    <t>Nhân viên nhân sự - Lương</t>
  </si>
  <si>
    <t>TVVVDN</t>
  </si>
  <si>
    <t>Tư vấn viên vàng Đà Nẵng</t>
  </si>
  <si>
    <t>TVVBDN</t>
  </si>
  <si>
    <t>Tư vấn viên bạc Đà Nẵng</t>
  </si>
  <si>
    <t>CVCUHN1</t>
  </si>
  <si>
    <t>Chuyên viên cung ứng hà nội - 1</t>
  </si>
  <si>
    <t>CVCUHN2</t>
  </si>
  <si>
    <t>Chuyên viên cung ứng hà nội - 2</t>
  </si>
  <si>
    <t>NVKD-HN</t>
  </si>
  <si>
    <t>Nhân viên Kinh doanh - Hà Nội</t>
  </si>
  <si>
    <t>NVTMDT-HN</t>
  </si>
  <si>
    <t>Nhân viên thương mại điện tử - Hà Nội</t>
  </si>
  <si>
    <t>TTMMKC</t>
  </si>
  <si>
    <t>Tổ trưởng mài mũi kim cương</t>
  </si>
  <si>
    <t>NVKDCT</t>
  </si>
  <si>
    <t>Nhân viên kinh doanh - Cần Thơ</t>
  </si>
  <si>
    <t>TBHCT</t>
  </si>
  <si>
    <t>Thợ Bảo Hành Cần Thơ</t>
  </si>
  <si>
    <t>KTTCN_CT</t>
  </si>
  <si>
    <t>Kế toán trưởng Chi nhánh Cần Thơ</t>
  </si>
  <si>
    <t>NVKTTHCT</t>
  </si>
  <si>
    <t>Nhân viên kế toán tổng hợp - Cần Thơ</t>
  </si>
  <si>
    <t>NVKTCVCT</t>
  </si>
  <si>
    <t>Nhân viên kế toán cụm vàng - Cần Thơ</t>
  </si>
  <si>
    <t>NVKTCHCT</t>
  </si>
  <si>
    <t>Nhân viên kế toán cửa hàng - Cần Thơ</t>
  </si>
  <si>
    <t>NVTHCT</t>
  </si>
  <si>
    <t>Nhân viên tin học - Cần Thơ</t>
  </si>
  <si>
    <t>NVKTVTCT</t>
  </si>
  <si>
    <t>Nhân viên kế toán vật tư - Cần Thơ</t>
  </si>
  <si>
    <t>NVTTK_XNNT</t>
  </si>
  <si>
    <t>Nhân viên thủ kho khuôn - XNNT</t>
  </si>
  <si>
    <t>QGSSX1</t>
  </si>
  <si>
    <t>Quyền Giám sát sản xuất 1</t>
  </si>
  <si>
    <t>QGSSX3</t>
  </si>
  <si>
    <t>Quyền Giám sát sản xuất 3</t>
  </si>
  <si>
    <t>QGSSX2</t>
  </si>
  <si>
    <t>Quyền Giám sát sản xuất 2</t>
  </si>
  <si>
    <t>NVTKCT</t>
  </si>
  <si>
    <t>Nhân viên thủ kho Cần Thơ</t>
  </si>
  <si>
    <t>NVGNKTCT</t>
  </si>
  <si>
    <t>Nhân viên giao nhận kế toán Cần Thơ</t>
  </si>
  <si>
    <t>NVMKTCT</t>
  </si>
  <si>
    <t>Nhân viên Marketing Cần Thơ</t>
  </si>
  <si>
    <t>NVCSKHCT</t>
  </si>
  <si>
    <t>Nhân Viên Chăm Sóc Khách Hàng Cần Thơ</t>
  </si>
  <si>
    <t>CVDTCT</t>
  </si>
  <si>
    <t>Chuyên Viên Đào Tạo Cần Thơ</t>
  </si>
  <si>
    <t>NVHCCT</t>
  </si>
  <si>
    <t>Nhân Viên Hành Chính Cần Thơ</t>
  </si>
  <si>
    <t>NVBTCT</t>
  </si>
  <si>
    <t>Nhân viên bảo trì Cần Thơ</t>
  </si>
  <si>
    <t>NVLXCT</t>
  </si>
  <si>
    <t>Nhân Viên Lái Xe Cần Thơ</t>
  </si>
  <si>
    <t>CVTBDL</t>
  </si>
  <si>
    <t xml:space="preserve">Chuyên viên Thiết bị đo lường </t>
  </si>
  <si>
    <t>NVDLTTXNNT</t>
  </si>
  <si>
    <t>Nhân viên dữ liệu truyền thông XNNT</t>
  </si>
  <si>
    <t>CVCLXNNT</t>
  </si>
  <si>
    <t>Chuyên viên Chất lượng XNNT</t>
  </si>
  <si>
    <t>PGDXNNT</t>
  </si>
  <si>
    <t>Phó giám đốc XNNT</t>
  </si>
  <si>
    <t>CVTD1</t>
  </si>
  <si>
    <t>Chuyên viên tuyển dụng - 1</t>
  </si>
  <si>
    <t>CVDT1</t>
  </si>
  <si>
    <t>Chuyên viên Đào Tạo - 1</t>
  </si>
  <si>
    <t>QLKVS</t>
  </si>
  <si>
    <t>Quản lý khu vực sỉ</t>
  </si>
  <si>
    <t>NVTHDN</t>
  </si>
  <si>
    <t>Nhân viên tin học Đà nẵng</t>
  </si>
  <si>
    <t>NVKTTHDN</t>
  </si>
  <si>
    <t>Nhân viên kế toán tổng hợp Đà nẵng</t>
  </si>
  <si>
    <t>CVCUDN</t>
  </si>
  <si>
    <t>Chuyên viên cung ứng Đà nẵng</t>
  </si>
  <si>
    <t>GSDT</t>
  </si>
  <si>
    <t>Giám sát đào tạo</t>
  </si>
  <si>
    <t>NVKDS-L11</t>
  </si>
  <si>
    <t>Nhân viên Kinh Doanh Sỉ - Level 11</t>
  </si>
  <si>
    <t>CVMAR1</t>
  </si>
  <si>
    <t>Chuyên viên Marketing - 1</t>
  </si>
  <si>
    <t>CVMAR2</t>
  </si>
  <si>
    <t>Chuyên viên Marketing - 2</t>
  </si>
  <si>
    <t>NVKTVT</t>
  </si>
  <si>
    <t xml:space="preserve">Nhân viên Kế toán vật tư </t>
  </si>
  <si>
    <t>GSDD</t>
  </si>
  <si>
    <t>Giám sát điều độ</t>
  </si>
  <si>
    <t>NVCUHGC_1</t>
  </si>
  <si>
    <t>Nhân viên Cung ứng Hàng gia công - 1</t>
  </si>
  <si>
    <t>CVPTTK</t>
  </si>
  <si>
    <t>Chuyên viên phân tích thống kê</t>
  </si>
  <si>
    <t>DTDCD</t>
  </si>
  <si>
    <t>Đội trưởng Đội cơ động</t>
  </si>
  <si>
    <t>NVKDT</t>
  </si>
  <si>
    <t>Nhân viên Kinh doanh trực tuyến</t>
  </si>
  <si>
    <t>NVPTN</t>
  </si>
  <si>
    <t>Nhân viên Phòng Thí nghiệm</t>
  </si>
  <si>
    <t>NVKTT11</t>
  </si>
  <si>
    <t>Nhân viên Kế toán TSCĐ - CCDC - Level 11</t>
  </si>
  <si>
    <t>NVPCC</t>
  </si>
  <si>
    <t>Nhân viên Phòng cháy chữa cháy</t>
  </si>
  <si>
    <t>NVTKN</t>
  </si>
  <si>
    <t>Nhân viên Thủ kho nguyên liệu</t>
  </si>
  <si>
    <t>CVQHC</t>
  </si>
  <si>
    <t>Chuyên viên Quan hệ công chúng</t>
  </si>
  <si>
    <t>NVKTT12</t>
  </si>
  <si>
    <t>Nhân viên Kế toán TSCĐ - CCDC - Level 12</t>
  </si>
  <si>
    <t>CVBT</t>
  </si>
  <si>
    <t>Chuyên viên Bảo trì</t>
  </si>
  <si>
    <t>CVPTS</t>
  </si>
  <si>
    <t>Chuyên Viên Phân Tích Số Liệu - Tổng Hợp Báo Cáo</t>
  </si>
  <si>
    <t>NVCU12</t>
  </si>
  <si>
    <t>Nhân viên cung ứng - Level 12</t>
  </si>
  <si>
    <t>TLNH</t>
  </si>
  <si>
    <t>Trợ lý Nhãn hàng</t>
  </si>
  <si>
    <t>CVCSH</t>
  </si>
  <si>
    <t>Chuyên viên chăm sóc hệ thống</t>
  </si>
  <si>
    <t>GSCL</t>
  </si>
  <si>
    <t>Giám sát Chất lượng</t>
  </si>
  <si>
    <t>CVQHK</t>
  </si>
  <si>
    <t>Chuyên Viên Quan Hệ Khách Hàng Doanh Nghiệp - Level 13</t>
  </si>
  <si>
    <t>CVPTN</t>
  </si>
  <si>
    <t>Chuyên viên Phân tích nghiệp vụ</t>
  </si>
  <si>
    <t>CVQTT</t>
  </si>
  <si>
    <t>Chuyên viên Quản trị Trung tâm dữ liệu - Level 13</t>
  </si>
  <si>
    <t>CVQHN</t>
  </si>
  <si>
    <t>Chuyên Viên Quan Hệ Nhà Đầu Tư</t>
  </si>
  <si>
    <t>TBPQH</t>
  </si>
  <si>
    <t>Trưởng bộ phận Quan Hệ Công Chúng</t>
  </si>
  <si>
    <t>TBPC</t>
  </si>
  <si>
    <t>Trưởng bộ phận CSR</t>
  </si>
  <si>
    <t>GSLCX</t>
  </si>
  <si>
    <t>Giám sát line CN5, Xi mạ</t>
  </si>
  <si>
    <t>GSLC</t>
  </si>
  <si>
    <t>Giám sát line CN</t>
  </si>
  <si>
    <t>GSTD</t>
  </si>
  <si>
    <t>Giám sát Tuyển dụng</t>
  </si>
  <si>
    <t>TNLT</t>
  </si>
  <si>
    <t>Trưởng nhóm Lập trình</t>
  </si>
  <si>
    <t>TNQTU</t>
  </si>
  <si>
    <t>Trưởng nhóm Quản trị ứng dụng</t>
  </si>
  <si>
    <t>TDPDA</t>
  </si>
  <si>
    <t>TBP Điều Phối Dự Án CNTT</t>
  </si>
  <si>
    <t>TPTTT</t>
  </si>
  <si>
    <t>Trưởng phòng Tiếp Thị Thương Mại</t>
  </si>
  <si>
    <t>TBPAN</t>
  </si>
  <si>
    <t>Trưởng bộ phận An Ninh</t>
  </si>
  <si>
    <t>TPAN</t>
  </si>
  <si>
    <t>Trưởng phòng An ninh</t>
  </si>
  <si>
    <t>TBPPTNV</t>
  </si>
  <si>
    <t>Trưởng bộ phận Phân tích nghiệp vụ</t>
  </si>
  <si>
    <t>TBPQTMVT</t>
  </si>
  <si>
    <t>Trưởng bộ phận Quản trị mạng &amp; mạng viễn thông</t>
  </si>
  <si>
    <t>TBPQTTTDL</t>
  </si>
  <si>
    <t>Trưởng bộ phận Quản trị trung tâm dữ liệu</t>
  </si>
  <si>
    <t>TKBTG</t>
  </si>
  <si>
    <t>Thư ký Ban Tổng Giám Đốc</t>
  </si>
  <si>
    <t>TBPPTKD</t>
  </si>
  <si>
    <t>Trưởng bộ phận Phân tích kinh doanh</t>
  </si>
  <si>
    <t>QLKV16</t>
  </si>
  <si>
    <t>Quản Lý Khu Vực - Level 16</t>
  </si>
  <si>
    <t>TPDV</t>
  </si>
  <si>
    <t>Trưởng phòng Dịch vụ &amp; Điều phối dự án CNTT</t>
  </si>
  <si>
    <t>TPCSH</t>
  </si>
  <si>
    <t>Trưởng phòng Cơ sở hạ tầng &amp; An ninh</t>
  </si>
  <si>
    <t>TPQLD</t>
  </si>
  <si>
    <t>Trưởng phòng Quản lý dự án</t>
  </si>
  <si>
    <t>GDKM</t>
  </si>
  <si>
    <t>Giám đốc Khối Marketing</t>
  </si>
  <si>
    <t>PGDKD</t>
  </si>
  <si>
    <t>Phó Giám Đốc Kinh Doanh</t>
  </si>
  <si>
    <t>GDKCL</t>
  </si>
  <si>
    <t>Giám Đốc Khối Chiến Lược</t>
  </si>
  <si>
    <t>GDKCN</t>
  </si>
  <si>
    <t>Giám đốc Khối Công Nghệ Thông Tin</t>
  </si>
  <si>
    <t>NVBVC</t>
  </si>
  <si>
    <t>Nhân viên Bảo vệ Cơ động</t>
  </si>
  <si>
    <t>TPTC</t>
  </si>
  <si>
    <t>Trưởng phòng Tài chính</t>
  </si>
  <si>
    <t>TNSK</t>
  </si>
  <si>
    <t>Trưởng nhóm Sự kiện</t>
  </si>
  <si>
    <t>TKHDQT</t>
  </si>
  <si>
    <t>Thư ký Hội Đồng Quản Trị</t>
  </si>
  <si>
    <t>TBPTT</t>
  </si>
  <si>
    <t>Trưởng bộ phận thanh toán</t>
  </si>
  <si>
    <t>TTBH</t>
  </si>
  <si>
    <t>Tổ trưởng bảo hành</t>
  </si>
  <si>
    <t>CVPTKD</t>
  </si>
  <si>
    <t>Chuyên viên phân tích Kinh doanh</t>
  </si>
  <si>
    <t>CVQTUD</t>
  </si>
  <si>
    <t>Chuyên viên Quản trị ứng dụng</t>
  </si>
  <si>
    <t>CVQTTTDL</t>
  </si>
  <si>
    <t>Chuyên viên Quản trị Trung tâm dữ liệu - Level 12</t>
  </si>
  <si>
    <t>Trưởng ca</t>
  </si>
  <si>
    <t>TNKSNB</t>
  </si>
  <si>
    <t>Trưởng nhóm Kiểm soát nội bộ</t>
  </si>
  <si>
    <t>CVKTD</t>
  </si>
  <si>
    <t>Chuyên viên kỹ thuật đá</t>
  </si>
  <si>
    <t>CVTCCD</t>
  </si>
  <si>
    <t>Chuyên viên tiêu chuẩn công đoạn</t>
  </si>
  <si>
    <t>TNCU</t>
  </si>
  <si>
    <t>Trưởng nhóm cung ứng</t>
  </si>
  <si>
    <t>TNNK</t>
  </si>
  <si>
    <t>Trưởng nhóm Nhập khẩu</t>
  </si>
  <si>
    <t>CVPPG</t>
  </si>
  <si>
    <t>Chuyên viên Phân phối Gold</t>
  </si>
  <si>
    <t>TNKH</t>
  </si>
  <si>
    <t>Trưởng nhóm Kế Hoạch</t>
  </si>
  <si>
    <t>GSDPDT</t>
  </si>
  <si>
    <t>Giám sát Điều phối đào tạo</t>
  </si>
  <si>
    <t>TBPNSKD</t>
  </si>
  <si>
    <t>Trưởng bộ phận Nhân sự Kinh doanh</t>
  </si>
  <si>
    <t>TBPQTUD</t>
  </si>
  <si>
    <t>Trưởng bộ phận quản trị ứng dụng</t>
  </si>
  <si>
    <t>GSQLNH</t>
  </si>
  <si>
    <t>Giám sát Quản lý ngành hàng</t>
  </si>
  <si>
    <t>GSLDM</t>
  </si>
  <si>
    <t xml:space="preserve">Giám sát line Dây máy </t>
  </si>
  <si>
    <t>NVCUVT</t>
  </si>
  <si>
    <t>Nhân viên cung ứng vật tư</t>
  </si>
  <si>
    <t>CVHTND_13</t>
  </si>
  <si>
    <t>Chuyên viên Quản lý dịch vụ và Hỗ trợ người dùng - Level 13</t>
  </si>
  <si>
    <t>CVHTND_11</t>
  </si>
  <si>
    <t>Chuyên viên Quản lý dịch vụ và Hỗ trợ người dùng - Level 11</t>
  </si>
  <si>
    <t>TNCSKH</t>
  </si>
  <si>
    <t>Trưởng nhóm Chăm sóc khách hàng</t>
  </si>
  <si>
    <t>TNMARXK</t>
  </si>
  <si>
    <t>Trưởng nhóm Marketing Xuất khẩu</t>
  </si>
  <si>
    <t>GSPL</t>
  </si>
  <si>
    <t>Giám sát Phòng Lab</t>
  </si>
  <si>
    <t>CVKM</t>
  </si>
  <si>
    <t>Chuyên viên khắc máy</t>
  </si>
  <si>
    <t>GSLS</t>
  </si>
  <si>
    <t>Giám sát line Sáp</t>
  </si>
  <si>
    <t>NVPTSP</t>
  </si>
  <si>
    <t>Nhân viên phát triển sản phẩm</t>
  </si>
  <si>
    <t>TEST</t>
  </si>
  <si>
    <t>Mã Test</t>
  </si>
  <si>
    <t>CVDLTT</t>
  </si>
  <si>
    <t>Chuyên viên dữ liệu truyền thông</t>
  </si>
  <si>
    <t>TTCN2</t>
  </si>
  <si>
    <t>Tổ trưởng công nghiệp 2</t>
  </si>
  <si>
    <t>GSHC XNNT</t>
  </si>
  <si>
    <t>Giám sát hành chánh XNNT</t>
  </si>
  <si>
    <t>GSCDDNM</t>
  </si>
  <si>
    <t>Giám sát đúc nguội máy</t>
  </si>
  <si>
    <t>NVKTDM</t>
  </si>
  <si>
    <t>Nhân viên kỹ thuật dây máy</t>
  </si>
  <si>
    <t>NVKTCN6</t>
  </si>
  <si>
    <t>Nhân viên kỹ thuật CN6</t>
  </si>
  <si>
    <t>GSCN1</t>
  </si>
  <si>
    <t>Giám sát line CN 1</t>
  </si>
  <si>
    <t>NTCN1</t>
  </si>
  <si>
    <t>Nhóm trưởng line công nghiệp 1</t>
  </si>
  <si>
    <t>NTDBB1</t>
  </si>
  <si>
    <t>Nhóm trưởng line bac 1</t>
  </si>
  <si>
    <t>CVVHANTT</t>
  </si>
  <si>
    <t>Chuyên viên Vận hành An ninh thông tin</t>
  </si>
  <si>
    <t>CVITSU12</t>
  </si>
  <si>
    <t>Chuyên viên IT Support - Level 12</t>
  </si>
  <si>
    <t>NVHD13</t>
  </si>
  <si>
    <t>Nhân viên HelpDesk - Level 13</t>
  </si>
  <si>
    <t>CVITSU11</t>
  </si>
  <si>
    <t>Chuyên viên IT Support - Level 11</t>
  </si>
  <si>
    <t>CVHD11</t>
  </si>
  <si>
    <t>Chuyên viên HelpDesk - Level 11</t>
  </si>
  <si>
    <t>CVHD12</t>
  </si>
  <si>
    <t>Chuyên viên HelpDesk - Level 12</t>
  </si>
  <si>
    <t>CVHC12</t>
  </si>
  <si>
    <t>Chuyên viên Hành chính - Level 12</t>
  </si>
  <si>
    <t>TTLX</t>
  </si>
  <si>
    <t>Tổ trưởng Lái xe</t>
  </si>
  <si>
    <t>TBPNCTT</t>
  </si>
  <si>
    <t>Trưởng bộ phận Nghiên cứu thị trường</t>
  </si>
  <si>
    <t>TT12</t>
  </si>
  <si>
    <t>Tổ trưởng - Level 12</t>
  </si>
  <si>
    <t>TTKD</t>
  </si>
  <si>
    <t>Tổ trưởng Kiểm định</t>
  </si>
  <si>
    <t>NVXDCB</t>
  </si>
  <si>
    <t>Nhân viên xây dựng cơ bản</t>
  </si>
  <si>
    <t>NVKDTV</t>
  </si>
  <si>
    <t>Nhân viên kiểm định tuổi vàng</t>
  </si>
  <si>
    <t>CVCUHM</t>
  </si>
  <si>
    <t>Chuyên viên cung ứng hàng món</t>
  </si>
  <si>
    <t>CVTT</t>
  </si>
  <si>
    <t>Chuyên viên Truyền thông</t>
  </si>
  <si>
    <t>CVKHXD-BT</t>
  </si>
  <si>
    <t>Chuyên viên Kế Hoạch Xây Dựng - Bảo Trì</t>
  </si>
  <si>
    <t>01</t>
  </si>
  <si>
    <t>79</t>
  </si>
  <si>
    <t>02</t>
  </si>
  <si>
    <t>04</t>
  </si>
  <si>
    <t>06</t>
  </si>
  <si>
    <t>08</t>
  </si>
  <si>
    <t>19</t>
  </si>
  <si>
    <t>22</t>
  </si>
  <si>
    <t>25</t>
  </si>
  <si>
    <t>30</t>
  </si>
  <si>
    <t>31</t>
  </si>
  <si>
    <t>33</t>
  </si>
  <si>
    <t>34</t>
  </si>
  <si>
    <t>35</t>
  </si>
  <si>
    <t>36</t>
  </si>
  <si>
    <t>37</t>
  </si>
  <si>
    <t>38</t>
  </si>
  <si>
    <t>40</t>
  </si>
  <si>
    <t>42</t>
  </si>
  <si>
    <t>44</t>
  </si>
  <si>
    <t>45</t>
  </si>
  <si>
    <t>46</t>
  </si>
  <si>
    <t>48</t>
  </si>
  <si>
    <t>49</t>
  </si>
  <si>
    <t>62</t>
  </si>
  <si>
    <t>64</t>
  </si>
  <si>
    <t>66</t>
  </si>
  <si>
    <t>67</t>
  </si>
  <si>
    <t>68</t>
  </si>
  <si>
    <t>70</t>
  </si>
  <si>
    <t>72</t>
  </si>
  <si>
    <t>74</t>
  </si>
  <si>
    <t>75</t>
  </si>
  <si>
    <t>77</t>
  </si>
  <si>
    <t>80</t>
  </si>
  <si>
    <t>82</t>
  </si>
  <si>
    <t>83</t>
  </si>
  <si>
    <t>84</t>
  </si>
  <si>
    <t>86</t>
  </si>
  <si>
    <t>87</t>
  </si>
  <si>
    <t>89</t>
  </si>
  <si>
    <t>91</t>
  </si>
  <si>
    <t>92</t>
  </si>
  <si>
    <t>93</t>
  </si>
  <si>
    <t>94</t>
  </si>
  <si>
    <t>95</t>
  </si>
  <si>
    <t>96</t>
  </si>
  <si>
    <t>97</t>
  </si>
  <si>
    <t>Thành phố Hà Nội</t>
  </si>
  <si>
    <t>Thành phố Hồ Chí Minh</t>
  </si>
  <si>
    <t>Tỉnh Hà Giang</t>
  </si>
  <si>
    <t>Tỉnh Cao Bằng</t>
  </si>
  <si>
    <t>Tỉnh Bắc Kạn</t>
  </si>
  <si>
    <t>Tỉnh Tuyên Quang</t>
  </si>
  <si>
    <t>Tỉnh Lào Cai</t>
  </si>
  <si>
    <t>Tỉnh Điện Biên</t>
  </si>
  <si>
    <t>Tỉnh Lai Châu</t>
  </si>
  <si>
    <t>Tỉnh Sơn La</t>
  </si>
  <si>
    <t>Tỉnh Yên Bái</t>
  </si>
  <si>
    <t>Tỉnh Hòa Bình</t>
  </si>
  <si>
    <t>Tỉnh Thái Nguyên</t>
  </si>
  <si>
    <t>Tỉnh Lạng Sơn</t>
  </si>
  <si>
    <t>Tỉnh Quảng Ninh</t>
  </si>
  <si>
    <t>Tỉnh Bắc Giang</t>
  </si>
  <si>
    <t>Tỉnh Phú Thọ</t>
  </si>
  <si>
    <t>Tỉnh Vĩnh Phúc</t>
  </si>
  <si>
    <t>Tỉnh Bắc Ninh</t>
  </si>
  <si>
    <t>Tỉnh Hải Dương</t>
  </si>
  <si>
    <t>Thành phố Hải Phòng</t>
  </si>
  <si>
    <t>Tỉnh Hưng Yên</t>
  </si>
  <si>
    <t>Tỉnh Thái Bình</t>
  </si>
  <si>
    <t>Tỉnh Hà Nam</t>
  </si>
  <si>
    <t>Tỉnh Nam Định</t>
  </si>
  <si>
    <t>Tỉnh Ninh Bình</t>
  </si>
  <si>
    <t>Tỉnh Thanh Hóa</t>
  </si>
  <si>
    <t>Tỉnh Nghệ An</t>
  </si>
  <si>
    <t>Tỉnh Hà Tĩnh</t>
  </si>
  <si>
    <t>Tỉnh Quảng Bình</t>
  </si>
  <si>
    <t>Tỉnh Quảng Trị</t>
  </si>
  <si>
    <t>Tỉnh Thừa Thiên Huế</t>
  </si>
  <si>
    <t>Thành phố Đà Nẵng</t>
  </si>
  <si>
    <t>Tỉnh Quảng Nam</t>
  </si>
  <si>
    <t>Tỉnh Quảng Ngãi</t>
  </si>
  <si>
    <t>Tỉnh Bình Định</t>
  </si>
  <si>
    <t>Tỉnh Phú Yên</t>
  </si>
  <si>
    <t>Tỉnh Khánh Hòa</t>
  </si>
  <si>
    <t>Tỉnh Ninh Thuận</t>
  </si>
  <si>
    <t>Tỉnh Bình Thuận</t>
  </si>
  <si>
    <t>Tỉnh Kon Tum</t>
  </si>
  <si>
    <t>Tỉnh Gia Lai</t>
  </si>
  <si>
    <t>Tỉnh Đắk Lắk</t>
  </si>
  <si>
    <t>Tỉnh Đắk Nông</t>
  </si>
  <si>
    <t>Tỉnh Lâm Đồng</t>
  </si>
  <si>
    <t>Tỉnh Bình Phước</t>
  </si>
  <si>
    <t>Tỉnh Tây Ninh</t>
  </si>
  <si>
    <t>Tỉnh Bình Dương</t>
  </si>
  <si>
    <t>Tỉnh Đồng Nai</t>
  </si>
  <si>
    <t>Tỉnh Bà Rịa - Vũng Tàu</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</si>
  <si>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</si>
  <si>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</si>
  <si>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</si>
  <si>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</si>
  <si>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</si>
  <si>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</si>
  <si>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</si>
  <si>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</si>
  <si>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</si>
  <si>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</si>
  <si>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</si>
  <si>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</si>
  <si>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</si>
  <si>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Bộ quốc phòng</t>
  </si>
  <si>
    <t xml:space="preserve">Trưởng phòng Khách hàng Doanh nghiệp </t>
  </si>
  <si>
    <t>CVITS13</t>
  </si>
  <si>
    <t>Chuyên viên IT Support - Level 13</t>
  </si>
  <si>
    <t>GSXM</t>
  </si>
  <si>
    <t>Giám sát xi mạ</t>
  </si>
  <si>
    <t>CVNS</t>
  </si>
  <si>
    <t>Chuyên viên nhân sự</t>
  </si>
  <si>
    <t>DTBV</t>
  </si>
  <si>
    <t>Đội trưởng bảo vệ</t>
  </si>
  <si>
    <t>TTKCS</t>
  </si>
  <si>
    <t>Tổ trưởng KCS</t>
  </si>
  <si>
    <t>CVATLD</t>
  </si>
  <si>
    <t>Chuyên viên An toàn -  Lao đông</t>
  </si>
  <si>
    <t>TPHC</t>
  </si>
  <si>
    <t>Trưởng phòng Hậu Cần</t>
  </si>
  <si>
    <t>TKGDKM</t>
  </si>
  <si>
    <t>Thư ký Giám đốc Khối Marketing</t>
  </si>
  <si>
    <t>TBPDTNSVP</t>
  </si>
  <si>
    <t>Trưởng bộ phận Đối tác nhân sự Văn phòng</t>
  </si>
  <si>
    <t>TBPHC</t>
  </si>
  <si>
    <t>Trưởng bộ phận Hành chính</t>
  </si>
  <si>
    <t>NVAT</t>
  </si>
  <si>
    <t>Nhân viên an toàn</t>
  </si>
  <si>
    <t>CVDPDT</t>
  </si>
  <si>
    <t>Chuyên viên Điều phối đào tạo</t>
  </si>
  <si>
    <t>CVST</t>
  </si>
  <si>
    <t>Chuyên viên Sáng tạo</t>
  </si>
  <si>
    <t>CVPTCDTH</t>
  </si>
  <si>
    <t>Chuyên viên Phát triển chiến dịch thương hiệu</t>
  </si>
  <si>
    <t>NVCSR</t>
  </si>
  <si>
    <t>Nhân viên CSR</t>
  </si>
  <si>
    <t>CVCSR</t>
  </si>
  <si>
    <t>Chuyên viên CSR</t>
  </si>
  <si>
    <t>CVLTTMDT</t>
  </si>
  <si>
    <t>Chuyên viên Lập trình TMĐT</t>
  </si>
  <si>
    <t>TBPVHTMDT</t>
  </si>
  <si>
    <t>Trưởng bộ phận Vận hành TMĐT</t>
  </si>
  <si>
    <t>TPTMDT</t>
  </si>
  <si>
    <t>Trưởng phòng Thương Mại Điện Tử</t>
  </si>
  <si>
    <t>CVLTFE</t>
  </si>
  <si>
    <t>Chuyên viên Lập trình Front/End</t>
  </si>
  <si>
    <t>NVTVTT</t>
  </si>
  <si>
    <t>Nhân viên Tư vấn trực tuyến</t>
  </si>
  <si>
    <t>NVQTND</t>
  </si>
  <si>
    <t>Nhân viên Quản trị nội dung</t>
  </si>
  <si>
    <t>NVDPHHGN</t>
  </si>
  <si>
    <t>Nhân viên Điều phối hàng hóa &amp; Giao nhận</t>
  </si>
  <si>
    <t>CVKSND</t>
  </si>
  <si>
    <t>Chuyên viên Kiểm soát nội dung</t>
  </si>
  <si>
    <t>CVKT</t>
  </si>
  <si>
    <t>Chuyên viên Kiểm thử</t>
  </si>
  <si>
    <t>GSTDDT</t>
  </si>
  <si>
    <t>Giám sát tuyển dụng - đào tạo</t>
  </si>
  <si>
    <t>PGDHCNS</t>
  </si>
  <si>
    <t>Phó Giám Đốc Hành Chính - Nhân sự</t>
  </si>
  <si>
    <t>CVKT3-2</t>
  </si>
  <si>
    <t>Chuyên viên kỹ thuật 3 - nguội sáp</t>
  </si>
  <si>
    <t>GSNS</t>
  </si>
  <si>
    <t>Giám sát nhân sự - HRBP sản xuất</t>
  </si>
  <si>
    <t>GSPK</t>
  </si>
  <si>
    <t>Giám Sát Phân Kim</t>
  </si>
  <si>
    <t>CVKTDS</t>
  </si>
  <si>
    <t>Chuyên viên kỹ thuật - DSLD</t>
  </si>
  <si>
    <t>Chuyên viên kinh doanh Sỉ - level 13</t>
  </si>
  <si>
    <t>CNXM</t>
  </si>
  <si>
    <t>Công nhân xi mạ</t>
  </si>
  <si>
    <t>CVKHDNXNNT</t>
  </si>
  <si>
    <t>Chuyên viên khách hàng doanh nghiệp</t>
  </si>
  <si>
    <t>NVBVXNNT</t>
  </si>
  <si>
    <t>Nhân viên bảo vệ XNNT</t>
  </si>
  <si>
    <t>CVNSHRBP</t>
  </si>
  <si>
    <t>Chuyên viên nhân sự HRBP</t>
  </si>
  <si>
    <t>NVTVXNNT</t>
  </si>
  <si>
    <t>Nhân viên tạp vụ XNNT</t>
  </si>
  <si>
    <t>DSCT</t>
  </si>
  <si>
    <t>Đầu sổ chế tác</t>
  </si>
  <si>
    <t>CNCT</t>
  </si>
  <si>
    <t>Công nhân chế tác</t>
  </si>
  <si>
    <t>GSKHDN</t>
  </si>
  <si>
    <t>Giám sát khách hàng doanh nghiệp</t>
  </si>
  <si>
    <t>TVHDQT</t>
  </si>
  <si>
    <t>Thành viên hội đồng quản trị</t>
  </si>
  <si>
    <t>PCTHDQT</t>
  </si>
  <si>
    <t>Phó chủ tịch hội đồng quản trị</t>
  </si>
  <si>
    <t>TVBKS</t>
  </si>
  <si>
    <t>Thành viên Ban kiểm soát</t>
  </si>
  <si>
    <t>TPPTKD</t>
  </si>
  <si>
    <t>Trưởng phòng phát triển kinh doanh</t>
  </si>
  <si>
    <t>TPKHDB</t>
  </si>
  <si>
    <t>Trưởng phòng kế hoạch - dự báo</t>
  </si>
  <si>
    <t>TBPQTTCKH</t>
  </si>
  <si>
    <t>Trưởng bộ phận Quản trị Tài chính - Kế Hoạch</t>
  </si>
  <si>
    <t>TBPQLDA</t>
  </si>
  <si>
    <t>Trưởng bộ phận quản lý dự án</t>
  </si>
  <si>
    <t>CVQLDA</t>
  </si>
  <si>
    <t>Chuyên viên quản lý dự án</t>
  </si>
  <si>
    <t>NVKSNB</t>
  </si>
  <si>
    <t>Nhân viên kiểm soát nội bộ</t>
  </si>
  <si>
    <t>CVPTKDA</t>
  </si>
  <si>
    <t>Chuyên viên Phát triển Kinh doanh</t>
  </si>
  <si>
    <t>Trung Cấp</t>
  </si>
  <si>
    <t>Thạc Sĩ</t>
  </si>
  <si>
    <t>Tiến Sĩ</t>
  </si>
  <si>
    <t>12/12</t>
  </si>
  <si>
    <t>5/12</t>
  </si>
  <si>
    <t>9/12</t>
  </si>
  <si>
    <t>65</t>
  </si>
  <si>
    <t>69</t>
  </si>
  <si>
    <t>71</t>
  </si>
  <si>
    <t>THS</t>
  </si>
  <si>
    <t>B2</t>
  </si>
  <si>
    <t>Tiếng Hoa</t>
  </si>
  <si>
    <t>Tiếng Anh</t>
  </si>
  <si>
    <t>Tiếng Pháp</t>
  </si>
  <si>
    <t>CH</t>
  </si>
  <si>
    <t>JP</t>
  </si>
  <si>
    <t>KO</t>
  </si>
  <si>
    <t>Tiếng Nhat</t>
  </si>
  <si>
    <t>Tiếng Han</t>
  </si>
  <si>
    <t xml:space="preserve">TPHCM, Ngày  Tháng  Năm 2018
  (ứng viên ký và ghi rõ họ tên) 
Applicant's Signature   
</t>
  </si>
  <si>
    <r>
      <rPr>
        <b/>
        <sz val="10"/>
        <color theme="3" tint="-0.249977111117893"/>
        <rFont val="Arial"/>
        <family val="2"/>
      </rPr>
      <t>Nơi sinh</t>
    </r>
    <r>
      <rPr>
        <sz val="10"/>
        <color theme="3" tint="-0.249977111117893"/>
        <rFont val="Arial"/>
        <family val="2"/>
      </rPr>
      <t xml:space="preserve"> 
</t>
    </r>
    <r>
      <rPr>
        <i/>
        <sz val="10"/>
        <color theme="3" tint="-0.249977111117893"/>
        <rFont val="Arial"/>
        <family val="2"/>
      </rPr>
      <t>Place of brith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</si>
</sst>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mm/dd/yyyy"/>
  </numFmts>
  <fonts count="18" x14ac:knownFonts="1">
    <font>
      <sz val="11"/>
      <color theme="1"/>
      <name val="Calibri"/>
      <family val="2"/>
      <scheme val="minor"/>
    </font>
    <font>
      <sz val="10"/>
      <color theme="3" tint="-0.249977111117893"/>
      <name val="Arial"/>
      <family val="2"/>
    </font>
    <font>
      <b/>
      <sz val="14"/>
      <color theme="3" tint="-0.249977111117893"/>
      <name val="Arial"/>
      <family val="2"/>
    </font>
    <font>
      <i/>
      <sz val="12"/>
      <color theme="3" tint="-0.249977111117893"/>
      <name val="Arial"/>
      <family val="2"/>
    </font>
    <font>
      <b/>
      <sz val="10"/>
      <color theme="3" tint="-0.249977111117893"/>
      <name val="Arial"/>
      <family val="2"/>
    </font>
    <font>
      <i/>
      <sz val="10"/>
      <color theme="3" tint="-0.249977111117893"/>
      <name val="Arial"/>
      <family val="2"/>
    </font>
    <font>
      <b/>
      <sz val="10"/>
      <name val="Arial"/>
      <family val="2"/>
    </font>
    <font>
      <i/>
      <sz val="10"/>
      <name val="Arial"/>
      <family val="2"/>
    </font>
    <font>
      <sz val="11"/>
      <color theme="3" tint="-0.249977111117893"/>
      <name val="Calibri"/>
      <family val="2"/>
      <scheme val="minor"/>
    </font>
    <font>
      <b/>
      <i/>
      <sz val="10"/>
      <color theme="3" tint="-0.249977111117893"/>
      <name val="Arial"/>
      <family val="2"/>
    </font>
    <font>
      <u/>
      <sz val="11"/>
      <color theme="10"/>
      <name val="Calibri"/>
      <family val="2"/>
      <scheme val="minor"/>
    </font>
    <font>
      <b/>
      <sz val="12"/>
      <color theme="1"/>
      <name val="Segoe UI"/>
      <family val="2"/>
    </font>
    <font>
      <i/>
      <sz val="8"/>
      <color theme="3" tint="-0.249977111117893"/>
      <name val="Arial"/>
      <family val="2"/>
    </font>
    <font>
      <sz val="10"/>
      <color rgb="FF17365D"/>
      <name val="Arial"/>
    </font>
    <font>
      <sz val="11"/>
      <name val="Calibri"/>
    </font>
    <font>
      <sz val="10"/>
      <color rgb="FF17365D"/>
      <name val="Arial"/>
      <family val="2"/>
    </font>
    <font>
      <b/>
      <sz val="10"/>
      <color rgb="FF17365D"/>
      <name val="Arial"/>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41">
    <xf numFmtId="0" fontId="0" fillId="0" borderId="0" xfId="0"/>
    <xf numFmtId="0" fontId="0" fillId="0" borderId="0" xfId="0" applyBorder="1"/>
    <xf numFmtId="0" fontId="0" fillId="0" borderId="0" xfId="0" applyBorder="1" applyProtection="1">
      <protection hidden="1"/>
    </xf>
    <xf numFmtId="0" fontId="0" fillId="2" borderId="0" xfId="0" applyFill="1" applyBorder="1"/>
    <xf numFmtId="0" fontId="0" fillId="2" borderId="0" xfId="0" applyFill="1" applyBorder="1" applyProtection="1">
      <protection hidden="1"/>
    </xf>
    <xf numFmtId="0" fontId="0" fillId="2" borderId="0" xfId="0" applyFill="1" applyBorder="1" applyAlignment="1">
      <alignment horizontal="center"/>
    </xf>
    <xf numFmtId="0" fontId="1" fillId="0" borderId="0" xfId="0" applyFont="1" applyAlignment="1">
      <alignment vertical="center"/>
    </xf>
    <xf numFmtId="0" fontId="4" fillId="3" borderId="0" xfId="0" applyFont="1" applyFill="1" applyAlignment="1">
      <alignment vertical="center"/>
    </xf>
    <xf numFmtId="0" fontId="1" fillId="3" borderId="0" xfId="0" applyFont="1" applyFill="1" applyAlignment="1">
      <alignment vertical="center"/>
    </xf>
    <xf numFmtId="0" fontId="1" fillId="0" borderId="6"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5" fillId="0" borderId="7" xfId="0" applyFont="1" applyBorder="1" applyAlignment="1">
      <alignment vertical="center" wrapText="1"/>
    </xf>
    <xf numFmtId="0" fontId="4" fillId="0" borderId="9" xfId="0" applyFont="1" applyBorder="1" applyAlignment="1">
      <alignment vertical="center" wrapText="1"/>
    </xf>
    <xf numFmtId="0" fontId="1" fillId="0" borderId="9" xfId="0" applyFont="1" applyBorder="1" applyAlignment="1">
      <alignment vertical="center"/>
    </xf>
    <xf numFmtId="49" fontId="1" fillId="0" borderId="8" xfId="0" applyNumberFormat="1" applyFont="1" applyBorder="1" applyAlignment="1">
      <alignment vertical="center"/>
    </xf>
    <xf numFmtId="49" fontId="0" fillId="0" borderId="0" xfId="0" applyNumberFormat="1"/>
    <xf numFmtId="14" fontId="4" fillId="0" borderId="9" xfId="0" applyNumberFormat="1" applyFont="1" applyBorder="1" applyAlignment="1">
      <alignment vertical="center"/>
    </xf>
    <xf numFmtId="0" fontId="0" fillId="0" borderId="0" xfId="0" applyProtection="1">
      <protection hidden="1"/>
    </xf>
    <xf numFmtId="0" fontId="11" fillId="0" borderId="0" xfId="0" applyFont="1"/>
    <xf numFmtId="0" fontId="0" fillId="5" borderId="0" xfId="0" applyFill="1"/>
    <xf numFmtId="14" fontId="0" fillId="0" borderId="0" xfId="0" applyNumberFormat="1"/>
    <xf numFmtId="0" fontId="0" fillId="0" borderId="0" xfId="0" applyFill="1"/>
    <xf numFmtId="0" fontId="0" fillId="0" borderId="0" xfId="0" applyBorder="1" applyAlignment="1" applyProtection="1">
      <protection hidden="1"/>
    </xf>
    <xf numFmtId="2" fontId="0" fillId="0" borderId="0" xfId="0" applyNumberForma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right" vertical="center"/>
    </xf>
    <xf numFmtId="0" fontId="1" fillId="0" borderId="8" xfId="0" applyFont="1" applyBorder="1" applyAlignment="1">
      <alignment horizontal="right" vertical="center"/>
    </xf>
    <xf numFmtId="1" fontId="0" fillId="0" borderId="0" xfId="0" applyNumberFormat="1"/>
    <xf numFmtId="0" fontId="0" fillId="0" borderId="0" xfId="0" applyNumberFormat="1"/>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164" fontId="0" fillId="0" borderId="0" xfId="0" applyNumberFormat="1"/>
    <xf numFmtId="0" fontId="1" fillId="0" borderId="9" xfId="0" applyFont="1" applyBorder="1" applyAlignment="1">
      <alignment horizontal="center" vertical="center"/>
    </xf>
    <xf numFmtId="0" fontId="4" fillId="0" borderId="0" xfId="0" applyFont="1" applyFill="1" applyBorder="1" applyAlignment="1">
      <alignment vertical="center" wrapText="1"/>
    </xf>
    <xf numFmtId="0" fontId="1" fillId="0" borderId="9" xfId="0" applyFont="1" applyBorder="1" applyAlignment="1">
      <alignment horizontal="center" vertical="center"/>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xf>
    <xf numFmtId="0" fontId="0" fillId="0" borderId="0" xfId="0" applyBorder="1" applyAlignment="1" applyProtection="1">
      <alignment wrapText="1"/>
      <protection hidden="1"/>
    </xf>
    <xf numFmtId="0" fontId="0" fillId="0" borderId="0" xfId="0" applyBorder="1" applyAlignment="1">
      <alignment wrapText="1"/>
    </xf>
    <xf numFmtId="165" fontId="0" fillId="0" borderId="0" xfId="0" applyNumberFormat="1" applyBorder="1" applyProtection="1">
      <protection hidden="1"/>
    </xf>
    <xf numFmtId="165" fontId="0" fillId="0" borderId="0" xfId="0" applyNumberFormat="1" applyBorder="1"/>
    <xf numFmtId="14" fontId="0" fillId="0" borderId="9" xfId="0" applyNumberFormat="1" applyBorder="1"/>
    <xf numFmtId="0" fontId="4" fillId="0" borderId="9" xfId="0" applyFont="1" applyBorder="1" applyAlignment="1">
      <alignment horizontal="center" vertical="center" wrapText="1"/>
    </xf>
    <xf numFmtId="14" fontId="1" fillId="0" borderId="9" xfId="0" applyNumberFormat="1" applyFont="1" applyBorder="1" applyAlignment="1">
      <alignment horizontal="center" vertical="center"/>
    </xf>
    <xf numFmtId="0" fontId="0" fillId="0" borderId="0" xfId="0" applyBorder="1" applyAlignment="1" applyProtection="1">
      <alignment vertical="center" wrapText="1"/>
      <protection hidden="1"/>
    </xf>
    <xf numFmtId="0" fontId="1" fillId="0" borderId="9" xfId="0" applyFont="1" applyBorder="1" applyAlignment="1">
      <alignment horizontal="center" vertical="center"/>
    </xf>
    <xf numFmtId="14" fontId="1" fillId="0" borderId="8" xfId="0" applyNumberFormat="1" applyFont="1" applyBorder="1" applyAlignment="1">
      <alignment vertical="center"/>
    </xf>
    <xf numFmtId="0" fontId="0" fillId="0" borderId="0" xfId="0" applyAlignment="1">
      <alignment horizontal="left"/>
    </xf>
    <xf numFmtId="0" fontId="1" fillId="0" borderId="9" xfId="0" applyFont="1" applyBorder="1" applyAlignment="1">
      <alignment horizontal="center" vertical="center"/>
    </xf>
    <xf numFmtId="0" fontId="13" fillId="0" borderId="12" xfId="0" applyFont="1" applyBorder="1" applyAlignment="1">
      <alignment vertical="center"/>
    </xf>
    <xf numFmtId="14" fontId="13" fillId="0" borderId="12" xfId="0" applyNumberFormat="1"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14" fontId="15" fillId="0" borderId="12" xfId="0" applyNumberFormat="1" applyFont="1" applyBorder="1" applyAlignment="1">
      <alignment horizontal="center" vertical="center"/>
    </xf>
    <xf numFmtId="0" fontId="15" fillId="0" borderId="12" xfId="0" applyFont="1" applyBorder="1" applyAlignment="1">
      <alignment vertical="center"/>
    </xf>
    <xf numFmtId="14" fontId="16" fillId="0" borderId="12" xfId="0" applyNumberFormat="1" applyFont="1" applyBorder="1" applyAlignment="1">
      <alignment horizontal="center" vertical="center"/>
    </xf>
    <xf numFmtId="1" fontId="15" fillId="0" borderId="12" xfId="0" applyNumberFormat="1" applyFont="1" applyBorder="1" applyAlignment="1">
      <alignment vertical="center"/>
    </xf>
    <xf numFmtId="1" fontId="1" fillId="0" borderId="7" xfId="0" applyNumberFormat="1" applyFont="1" applyBorder="1" applyAlignment="1">
      <alignment horizontal="center" vertical="center"/>
    </xf>
    <xf numFmtId="0" fontId="1"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14" xfId="0" applyFont="1" applyBorder="1"/>
    <xf numFmtId="49" fontId="16" fillId="0" borderId="13" xfId="0" applyNumberFormat="1" applyFont="1" applyBorder="1" applyAlignment="1">
      <alignment horizontal="center" vertical="center" wrapText="1"/>
    </xf>
    <xf numFmtId="49" fontId="17" fillId="0" borderId="14" xfId="0" applyNumberFormat="1" applyFont="1" applyBorder="1"/>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5" fillId="0" borderId="13" xfId="0" applyFont="1" applyBorder="1" applyAlignment="1">
      <alignment horizontal="left" vertical="center" wrapText="1"/>
    </xf>
    <xf numFmtId="0" fontId="17" fillId="0" borderId="15" xfId="0" applyFont="1" applyBorder="1"/>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5" borderId="11" xfId="0" applyFont="1" applyFill="1" applyBorder="1" applyAlignment="1">
      <alignment horizontal="center" vertical="center" textRotation="90"/>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4" borderId="5" xfId="0" applyFont="1" applyFill="1" applyBorder="1" applyAlignment="1">
      <alignment horizontal="left"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xf>
    <xf numFmtId="0" fontId="15" fillId="0" borderId="13" xfId="0" applyFont="1" applyBorder="1" applyAlignment="1">
      <alignment horizontal="center" vertical="center"/>
    </xf>
    <xf numFmtId="0" fontId="4" fillId="0" borderId="9" xfId="0" quotePrefix="1" applyFont="1" applyBorder="1" applyAlignment="1">
      <alignment horizontal="center" vertical="center" wrapText="1"/>
    </xf>
    <xf numFmtId="0" fontId="0" fillId="5" borderId="0" xfId="0" applyFill="1" applyBorder="1" applyAlignment="1" applyProtection="1">
      <alignment horizontal="center" vertical="center" textRotation="90"/>
      <protection hidden="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6" fillId="4" borderId="9" xfId="0" applyFont="1" applyFill="1" applyBorder="1" applyAlignment="1">
      <alignment horizontal="left" vertical="center" wrapText="1"/>
    </xf>
    <xf numFmtId="14" fontId="1" fillId="0" borderId="7" xfId="0" applyNumberFormat="1" applyFont="1" applyBorder="1" applyAlignment="1">
      <alignment horizontal="center" vertical="center"/>
    </xf>
    <xf numFmtId="14" fontId="1" fillId="0" borderId="8" xfId="0" applyNumberFormat="1" applyFont="1" applyBorder="1" applyAlignment="1">
      <alignment horizontal="center" vertical="center"/>
    </xf>
    <xf numFmtId="0" fontId="1" fillId="0" borderId="7" xfId="0" applyFont="1" applyBorder="1" applyAlignment="1">
      <alignment horizontal="center" vertical="center" wrapText="1"/>
    </xf>
    <xf numFmtId="0" fontId="8" fillId="0" borderId="8" xfId="0" applyFon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4" fillId="0" borderId="6" xfId="0" applyFont="1" applyBorder="1" applyAlignment="1">
      <alignment horizontal="left" vertical="center" wrapText="1"/>
    </xf>
    <xf numFmtId="0" fontId="6" fillId="4" borderId="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0" borderId="5" xfId="0" applyFont="1" applyBorder="1" applyAlignment="1">
      <alignment horizontal="left" vertical="center" wrapText="1"/>
    </xf>
    <xf numFmtId="0" fontId="0" fillId="0" borderId="0" xfId="0" applyBorder="1" applyAlignment="1" applyProtection="1">
      <alignment horizontal="center" textRotation="90"/>
      <protection hidden="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10" fillId="0" borderId="7" xfId="1" applyBorder="1" applyAlignment="1">
      <alignment horizontal="center" vertical="center"/>
    </xf>
    <xf numFmtId="0" fontId="1" fillId="0" borderId="6" xfId="0" applyFont="1" applyBorder="1" applyAlignment="1">
      <alignment horizontal="center" vertical="center"/>
    </xf>
    <xf numFmtId="14" fontId="13" fillId="0" borderId="13" xfId="0" applyNumberFormat="1" applyFont="1" applyBorder="1" applyAlignment="1">
      <alignment horizontal="center" vertical="center"/>
    </xf>
    <xf numFmtId="0" fontId="14" fillId="0" borderId="14" xfId="0" applyFont="1" applyBorder="1"/>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4" fillId="0" borderId="15" xfId="0" applyFont="1" applyBorder="1"/>
    <xf numFmtId="0" fontId="1" fillId="0" borderId="9"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1" fillId="0" borderId="6" xfId="0" applyNumberFormat="1" applyFont="1" applyBorder="1" applyAlignment="1">
      <alignment horizontal="center" vertical="center"/>
    </xf>
    <xf numFmtId="14" fontId="4" fillId="0" borderId="9" xfId="0" applyNumberFormat="1" applyFont="1" applyBorder="1" applyAlignment="1">
      <alignment horizontal="center" vertical="center"/>
    </xf>
    <xf numFmtId="0" fontId="4"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19049</xdr:rowOff>
    </xdr:from>
    <xdr:to>
      <xdr:col>1</xdr:col>
      <xdr:colOff>250032</xdr:colOff>
      <xdr:row>4</xdr:row>
      <xdr:rowOff>595311</xdr:rowOff>
    </xdr:to>
    <xdr:pic>
      <xdr:nvPicPr>
        <xdr:cNvPr id="2" name="Picture 1" descr="D:\CAREERBUILDER\project\logo slogan-nenxanh [Converted].jpg"/>
        <xdr:cNvPicPr/>
      </xdr:nvPicPr>
      <xdr:blipFill>
        <a:blip xmlns:r="http://schemas.openxmlformats.org/officeDocument/2006/relationships" r:embed="rId1" cstate="print"/>
        <a:srcRect/>
        <a:stretch>
          <a:fillRect/>
        </a:stretch>
      </xdr:blipFill>
      <xdr:spPr bwMode="auto">
        <a:xfrm>
          <a:off x="19051" y="19049"/>
          <a:ext cx="1207294" cy="1373981"/>
        </a:xfrm>
        <a:prstGeom prst="rect">
          <a:avLst/>
        </a:prstGeom>
        <a:noFill/>
        <a:ln w="9525">
          <a:noFill/>
          <a:miter lim="800000"/>
          <a:headEnd/>
          <a:tailEnd/>
        </a:ln>
      </xdr:spPr>
    </xdr:pic>
    <xdr:clientData/>
  </xdr:twoCellAnchor>
  <xdr:twoCellAnchor>
    <xdr:from>
      <xdr:col>8</xdr:col>
      <xdr:colOff>1476374</xdr:colOff>
      <xdr:row>0</xdr:row>
      <xdr:rowOff>19050</xdr:rowOff>
    </xdr:from>
    <xdr:to>
      <xdr:col>9</xdr:col>
      <xdr:colOff>1228725</xdr:colOff>
      <xdr:row>4</xdr:row>
      <xdr:rowOff>581024</xdr:rowOff>
    </xdr:to>
    <xdr:sp macro="" textlink="">
      <xdr:nvSpPr>
        <xdr:cNvPr id="3" name="TextBox 2"/>
        <xdr:cNvSpPr txBox="1"/>
      </xdr:nvSpPr>
      <xdr:spPr>
        <a:xfrm>
          <a:off x="9001124" y="19050"/>
          <a:ext cx="1457326" cy="1362074"/>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t"/>
        <a:lstStyle/>
        <a:p>
          <a:endParaRPr lang="en-US" sz="1100"/>
        </a:p>
        <a:p>
          <a:endParaRPr lang="en-US" sz="1100"/>
        </a:p>
        <a:p>
          <a:pPr algn="ctr"/>
          <a:r>
            <a:rPr lang="en-US" sz="1100"/>
            <a:t>(Ảnh</a:t>
          </a:r>
          <a:r>
            <a:rPr lang="en-US" sz="1100" baseline="0"/>
            <a:t> 3x4)</a:t>
          </a:r>
        </a:p>
        <a:p>
          <a:pPr algn="ctr"/>
          <a:r>
            <a:rPr lang="en-US" sz="1100" baseline="0"/>
            <a:t>( Photo 3x4)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abSelected="1" zoomScale="80" zoomScaleNormal="80" workbookViewId="0">
      <selection activeCell="A88" sqref="A88:D88"/>
    </sheetView>
  </sheetViews>
  <sheetFormatPr defaultRowHeight="15" x14ac:dyDescent="0.25"/>
  <cols>
    <col min="1" max="1" width="14.7109375" style="1" customWidth="1"/>
    <col min="2" max="2" width="11.5703125" style="1" customWidth="1"/>
    <col min="3" max="3" width="10.28515625" style="1" customWidth="1"/>
    <col min="4" max="4" width="16.7109375" style="1" customWidth="1"/>
    <col min="5" max="5" width="13.5703125" style="1" customWidth="1"/>
    <col min="6" max="6" width="10.140625" style="1" customWidth="1"/>
    <col min="7" max="7" width="17.5703125" style="1" customWidth="1"/>
    <col min="8" max="8" width="14.5703125" style="1" customWidth="1"/>
    <col min="9" max="9" width="11.28515625" style="1" customWidth="1"/>
    <col min="10" max="10" width="20.140625" style="1" customWidth="1"/>
    <col min="11" max="11" width="13.7109375" style="1" hidden="1" customWidth="1"/>
    <col min="12" max="12" width="9.140625" style="1" hidden="1" customWidth="1"/>
    <col min="13" max="13" width="9.140625" style="2" hidden="1" customWidth="1"/>
    <col min="14" max="14" width="11.28515625" style="2" hidden="1" customWidth="1"/>
    <col min="15" max="15" width="14.28515625" style="2" hidden="1" customWidth="1"/>
    <col min="16" max="16" width="18.28515625" style="2" hidden="1" customWidth="1"/>
    <col min="17" max="17" width="14.140625" style="1" hidden="1" customWidth="1"/>
    <col min="18" max="18" width="5.5703125" style="1" hidden="1" customWidth="1"/>
    <col min="19" max="19" width="9.140625" style="1" hidden="1" customWidth="1"/>
    <col min="20" max="22" width="9.140625" style="1" customWidth="1"/>
    <col min="23" max="23" width="9.28515625" style="1" customWidth="1"/>
    <col min="24" max="24" width="9.140625" style="1" customWidth="1"/>
    <col min="25" max="16384" width="9.140625" style="1"/>
  </cols>
  <sheetData>
    <row r="1" spans="1:17" x14ac:dyDescent="0.25">
      <c r="A1" s="6"/>
      <c r="B1" s="6"/>
      <c r="C1" s="6"/>
      <c r="D1" s="6"/>
      <c r="E1" s="6"/>
      <c r="F1" s="6"/>
      <c r="G1" s="6"/>
      <c r="H1" s="6"/>
      <c r="I1" s="6"/>
      <c r="J1" s="6"/>
      <c r="P1" s="117"/>
    </row>
    <row r="2" spans="1:17" ht="18" x14ac:dyDescent="0.25">
      <c r="A2" s="118" t="s">
        <v>326</v>
      </c>
      <c r="B2" s="119"/>
      <c r="C2" s="119"/>
      <c r="D2" s="119"/>
      <c r="E2" s="119"/>
      <c r="F2" s="119"/>
      <c r="G2" s="119"/>
      <c r="H2" s="119"/>
      <c r="I2" s="119"/>
      <c r="J2" s="119"/>
      <c r="P2" s="117"/>
    </row>
    <row r="3" spans="1:17" x14ac:dyDescent="0.25">
      <c r="A3" s="6"/>
      <c r="B3" s="6"/>
      <c r="C3" s="6"/>
      <c r="D3" s="6"/>
      <c r="E3" s="6"/>
      <c r="F3" s="6"/>
      <c r="G3" s="6"/>
      <c r="H3" s="6"/>
      <c r="I3" s="6"/>
      <c r="J3" s="6"/>
      <c r="P3" s="117"/>
    </row>
    <row r="4" spans="1:17" x14ac:dyDescent="0.25">
      <c r="A4" s="6"/>
      <c r="B4" s="6"/>
      <c r="C4" s="6"/>
      <c r="D4" s="6"/>
      <c r="E4" s="6"/>
      <c r="F4" s="6"/>
      <c r="G4" s="6"/>
      <c r="H4" s="6"/>
      <c r="I4" s="6"/>
      <c r="J4" s="6"/>
      <c r="P4" s="117"/>
    </row>
    <row r="5" spans="1:17" ht="47.25" customHeight="1" x14ac:dyDescent="0.25">
      <c r="A5" s="6"/>
      <c r="B5" s="6"/>
      <c r="C5" s="6"/>
      <c r="D5" s="6"/>
      <c r="E5" s="6"/>
      <c r="F5" s="6"/>
      <c r="G5" s="6"/>
      <c r="H5" s="6"/>
      <c r="I5" s="6"/>
      <c r="J5" s="6"/>
      <c r="P5" s="117"/>
    </row>
    <row r="6" spans="1:17" ht="32.25" customHeight="1" x14ac:dyDescent="0.25">
      <c r="A6" s="120" t="s">
        <v>327</v>
      </c>
      <c r="B6" s="121"/>
      <c r="C6" s="124" t="s">
        <v>328</v>
      </c>
      <c r="D6" s="125"/>
      <c r="E6" s="127"/>
      <c r="F6" s="108"/>
      <c r="G6" s="108"/>
      <c r="H6" s="108"/>
      <c r="I6" s="109"/>
      <c r="J6" s="16"/>
      <c r="K6"/>
      <c r="L6"/>
      <c r="M6"/>
      <c r="N6"/>
      <c r="P6" s="117"/>
    </row>
    <row r="7" spans="1:17" ht="44.25" customHeight="1" x14ac:dyDescent="0.25">
      <c r="A7" s="122"/>
      <c r="B7" s="123"/>
      <c r="C7" s="124" t="s">
        <v>329</v>
      </c>
      <c r="D7" s="125"/>
      <c r="E7" s="127"/>
      <c r="F7" s="108"/>
      <c r="G7" s="108"/>
      <c r="H7" s="108"/>
      <c r="I7" s="109"/>
      <c r="J7" s="16"/>
      <c r="K7"/>
      <c r="L7"/>
      <c r="M7"/>
      <c r="N7"/>
    </row>
    <row r="8" spans="1:17" s="3" customFormat="1" ht="18.75" customHeight="1" x14ac:dyDescent="0.25">
      <c r="A8" s="7"/>
      <c r="B8" s="7"/>
      <c r="C8" s="8"/>
      <c r="D8" s="8"/>
      <c r="E8" s="8"/>
      <c r="F8" s="8"/>
      <c r="G8" s="8"/>
      <c r="H8" s="8"/>
      <c r="I8" s="8"/>
      <c r="J8" s="8"/>
      <c r="M8" s="4"/>
      <c r="N8" s="4"/>
      <c r="O8" s="4"/>
      <c r="P8" s="4"/>
      <c r="Q8" s="5"/>
    </row>
    <row r="9" spans="1:17" ht="21.75" customHeight="1" x14ac:dyDescent="0.25">
      <c r="A9" s="103" t="s">
        <v>1389</v>
      </c>
      <c r="B9" s="103"/>
      <c r="C9" s="103"/>
      <c r="D9" s="103"/>
      <c r="E9" s="103"/>
      <c r="F9" s="103"/>
      <c r="G9" s="103"/>
      <c r="H9" s="103"/>
      <c r="I9" s="103"/>
      <c r="J9" s="103"/>
      <c r="M9"/>
      <c r="N9"/>
      <c r="O9"/>
      <c r="P9"/>
    </row>
    <row r="10" spans="1:17" ht="38.25" x14ac:dyDescent="0.25">
      <c r="A10" s="9" t="s">
        <v>330</v>
      </c>
      <c r="B10" s="10"/>
      <c r="C10" s="9" t="s">
        <v>331</v>
      </c>
      <c r="D10" s="11"/>
      <c r="E10" s="9" t="s">
        <v>332</v>
      </c>
      <c r="F10" s="104"/>
      <c r="G10" s="105"/>
      <c r="H10" s="9" t="s">
        <v>333</v>
      </c>
      <c r="I10" s="106"/>
      <c r="J10" s="107"/>
      <c r="M10"/>
      <c r="N10"/>
      <c r="O10"/>
      <c r="P10"/>
    </row>
    <row r="11" spans="1:17" ht="33.75" customHeight="1" x14ac:dyDescent="0.25">
      <c r="A11" s="78" t="s">
        <v>2335</v>
      </c>
      <c r="B11" s="79"/>
      <c r="C11" s="108"/>
      <c r="D11" s="109"/>
      <c r="E11" s="9" t="s">
        <v>335</v>
      </c>
      <c r="F11" s="108"/>
      <c r="G11" s="109"/>
      <c r="H11" s="9" t="s">
        <v>336</v>
      </c>
      <c r="I11" s="108"/>
      <c r="J11" s="109"/>
      <c r="M11"/>
      <c r="N11"/>
      <c r="O11"/>
      <c r="P11"/>
    </row>
    <row r="12" spans="1:17" ht="31.5" customHeight="1" x14ac:dyDescent="0.25">
      <c r="A12" s="78" t="s">
        <v>337</v>
      </c>
      <c r="B12" s="79"/>
      <c r="C12" s="108"/>
      <c r="D12" s="109"/>
      <c r="E12" s="9" t="s">
        <v>338</v>
      </c>
      <c r="F12" s="17"/>
      <c r="G12" s="9" t="s">
        <v>339</v>
      </c>
      <c r="H12" s="11"/>
      <c r="I12" s="9" t="s">
        <v>340</v>
      </c>
      <c r="J12" s="17"/>
      <c r="M12"/>
      <c r="N12"/>
      <c r="O12"/>
      <c r="P12"/>
    </row>
    <row r="13" spans="1:17" ht="31.5" customHeight="1" x14ac:dyDescent="0.25">
      <c r="A13" s="9" t="s">
        <v>341</v>
      </c>
      <c r="B13" s="110"/>
      <c r="C13" s="110"/>
      <c r="D13" s="111"/>
      <c r="E13" s="78" t="s">
        <v>342</v>
      </c>
      <c r="F13" s="79"/>
      <c r="G13" s="50"/>
      <c r="H13" s="78" t="s">
        <v>343</v>
      </c>
      <c r="I13" s="79"/>
      <c r="J13" s="11"/>
      <c r="M13"/>
      <c r="N13"/>
      <c r="O13"/>
      <c r="P13"/>
    </row>
    <row r="14" spans="1:17" ht="31.5" customHeight="1" x14ac:dyDescent="0.25">
      <c r="A14" s="78" t="s">
        <v>344</v>
      </c>
      <c r="B14" s="79"/>
      <c r="C14" s="108"/>
      <c r="D14" s="108"/>
      <c r="E14" s="108"/>
      <c r="F14" s="108"/>
      <c r="G14" s="108"/>
      <c r="H14" s="108"/>
      <c r="I14" s="108"/>
      <c r="J14" s="109"/>
      <c r="M14"/>
      <c r="N14"/>
      <c r="O14"/>
      <c r="P14"/>
    </row>
    <row r="15" spans="1:17" ht="29.25" customHeight="1" x14ac:dyDescent="0.25">
      <c r="A15" s="78" t="s">
        <v>345</v>
      </c>
      <c r="B15" s="79"/>
      <c r="C15" s="108"/>
      <c r="D15" s="108"/>
      <c r="E15" s="108"/>
      <c r="F15" s="108"/>
      <c r="G15" s="108"/>
      <c r="H15" s="108"/>
      <c r="I15" s="108"/>
      <c r="J15" s="109"/>
      <c r="M15"/>
      <c r="N15"/>
      <c r="O15"/>
      <c r="P15"/>
    </row>
    <row r="16" spans="1:17" ht="34.5" customHeight="1" x14ac:dyDescent="0.25">
      <c r="A16" s="78" t="s">
        <v>346</v>
      </c>
      <c r="B16" s="79"/>
      <c r="C16" s="110"/>
      <c r="D16" s="111"/>
      <c r="E16" s="9" t="s">
        <v>347</v>
      </c>
      <c r="F16" s="110"/>
      <c r="G16" s="111"/>
      <c r="H16" s="12" t="s">
        <v>348</v>
      </c>
      <c r="I16" s="126"/>
      <c r="J16" s="109"/>
      <c r="K16"/>
      <c r="L16"/>
      <c r="M16"/>
      <c r="N16"/>
      <c r="O16"/>
      <c r="P16"/>
      <c r="Q16"/>
    </row>
    <row r="17" spans="1:23" x14ac:dyDescent="0.25">
      <c r="A17" s="13" t="s">
        <v>349</v>
      </c>
      <c r="B17" s="126"/>
      <c r="C17" s="108"/>
      <c r="D17" s="109"/>
      <c r="E17" s="13" t="s">
        <v>350</v>
      </c>
      <c r="F17" s="108"/>
      <c r="G17" s="109"/>
      <c r="H17" s="13" t="s">
        <v>351</v>
      </c>
      <c r="I17" s="108"/>
      <c r="J17" s="109"/>
      <c r="K17"/>
      <c r="L17"/>
      <c r="M17"/>
      <c r="N17"/>
      <c r="O17"/>
      <c r="P17"/>
      <c r="Q17"/>
    </row>
    <row r="18" spans="1:23" ht="32.25" customHeight="1" x14ac:dyDescent="0.25">
      <c r="A18" s="113" t="s">
        <v>1753</v>
      </c>
      <c r="B18" s="79"/>
      <c r="C18" s="108"/>
      <c r="D18" s="108"/>
      <c r="E18" s="108"/>
      <c r="F18" s="108"/>
      <c r="G18" s="108"/>
      <c r="H18" s="108"/>
      <c r="I18" s="108"/>
      <c r="J18" s="109"/>
      <c r="K18"/>
      <c r="L18"/>
      <c r="M18"/>
      <c r="N18"/>
      <c r="O18"/>
      <c r="P18"/>
      <c r="Q18"/>
      <c r="R18"/>
      <c r="S18"/>
      <c r="T18"/>
      <c r="U18"/>
      <c r="V18"/>
      <c r="W18"/>
    </row>
    <row r="19" spans="1:23" s="3" customFormat="1" ht="29.25" customHeight="1" x14ac:dyDescent="0.25">
      <c r="A19" s="78" t="s">
        <v>352</v>
      </c>
      <c r="B19" s="79"/>
      <c r="C19" s="106" t="s">
        <v>1244</v>
      </c>
      <c r="D19" s="106"/>
      <c r="E19" s="106"/>
      <c r="F19" s="106"/>
      <c r="G19" s="106"/>
      <c r="H19" s="106"/>
      <c r="I19" s="106"/>
      <c r="J19" s="112"/>
      <c r="K19"/>
      <c r="L19"/>
      <c r="M19"/>
      <c r="N19"/>
      <c r="O19"/>
      <c r="P19"/>
      <c r="Q19"/>
      <c r="R19"/>
      <c r="S19"/>
      <c r="T19"/>
      <c r="U19"/>
      <c r="V19"/>
      <c r="W19"/>
    </row>
    <row r="20" spans="1:23" ht="15" customHeight="1" x14ac:dyDescent="0.25">
      <c r="A20" s="7"/>
      <c r="B20" s="7"/>
      <c r="C20" s="7"/>
      <c r="D20" s="7"/>
      <c r="E20" s="7"/>
      <c r="F20" s="7"/>
      <c r="G20" s="7"/>
      <c r="H20" s="7"/>
      <c r="I20" s="7"/>
      <c r="J20" s="7"/>
      <c r="O20"/>
      <c r="P20"/>
      <c r="Q20"/>
      <c r="R20"/>
      <c r="S20"/>
      <c r="T20"/>
      <c r="U20"/>
      <c r="V20"/>
      <c r="W20"/>
    </row>
    <row r="21" spans="1:23" ht="15" customHeight="1" x14ac:dyDescent="0.25">
      <c r="A21" s="114" t="s">
        <v>1390</v>
      </c>
      <c r="B21" s="114"/>
      <c r="C21" s="114"/>
      <c r="D21" s="114"/>
      <c r="E21" s="114"/>
      <c r="F21" s="114"/>
      <c r="G21" s="114"/>
      <c r="H21" s="114"/>
      <c r="I21" s="114"/>
      <c r="J21" s="114"/>
      <c r="O21"/>
      <c r="P21"/>
      <c r="Q21"/>
      <c r="R21"/>
      <c r="S21"/>
      <c r="T21"/>
      <c r="U21"/>
      <c r="V21"/>
      <c r="W21"/>
    </row>
    <row r="22" spans="1:23" ht="30" customHeight="1" x14ac:dyDescent="0.25">
      <c r="A22" s="15" t="s">
        <v>1248</v>
      </c>
      <c r="B22" s="15" t="s">
        <v>1249</v>
      </c>
      <c r="C22" s="101" t="s">
        <v>353</v>
      </c>
      <c r="D22" s="102"/>
      <c r="E22" s="64" t="s">
        <v>354</v>
      </c>
      <c r="F22" s="97"/>
      <c r="G22" s="97"/>
      <c r="H22" s="97"/>
      <c r="I22" s="64" t="s">
        <v>355</v>
      </c>
      <c r="J22" s="97"/>
      <c r="K22" s="37" t="s">
        <v>1740</v>
      </c>
      <c r="L22" s="20" t="s">
        <v>177</v>
      </c>
      <c r="N22" s="2" t="s">
        <v>1386</v>
      </c>
      <c r="O22" t="s">
        <v>1387</v>
      </c>
      <c r="P22"/>
      <c r="Q22"/>
      <c r="R22"/>
      <c r="S22"/>
      <c r="T22"/>
      <c r="U22"/>
      <c r="V22"/>
      <c r="W22"/>
    </row>
    <row r="23" spans="1:23" ht="40.5" customHeight="1" x14ac:dyDescent="0.25">
      <c r="A23" s="53"/>
      <c r="B23" s="53"/>
      <c r="C23" s="128"/>
      <c r="D23" s="129"/>
      <c r="E23" s="131"/>
      <c r="F23" s="132"/>
      <c r="G23" s="132"/>
      <c r="H23" s="129"/>
      <c r="I23" s="133"/>
      <c r="J23" s="133"/>
      <c r="K23" s="1" t="str">
        <f>IF(C23="","",TEXT(C23,"yyyy/MM/dd"))</f>
        <v/>
      </c>
      <c r="L23" s="1" t="e">
        <f>VLOOKUP(I23,ls_Relationships!$A:$B,2,0)</f>
        <v>#N/A</v>
      </c>
      <c r="M23" s="100" t="s">
        <v>176</v>
      </c>
      <c r="N23" s="25" t="str">
        <f>IF($E$27=Q23,TRUE,"")</f>
        <v/>
      </c>
      <c r="O23" t="str">
        <f>IF(N23="","",$I$27)</f>
        <v/>
      </c>
      <c r="P23"/>
      <c r="Q23" t="str">
        <f>A23 &amp; " " &amp;B23</f>
        <v xml:space="preserve"> </v>
      </c>
      <c r="R23"/>
      <c r="S23"/>
      <c r="T23"/>
      <c r="U23"/>
      <c r="V23"/>
      <c r="W23"/>
    </row>
    <row r="24" spans="1:23" ht="32.25" customHeight="1" x14ac:dyDescent="0.25">
      <c r="A24" s="53"/>
      <c r="B24" s="53"/>
      <c r="C24" s="128"/>
      <c r="D24" s="129"/>
      <c r="E24" s="131"/>
      <c r="F24" s="132"/>
      <c r="G24" s="132"/>
      <c r="H24" s="129"/>
      <c r="I24" s="133"/>
      <c r="J24" s="133"/>
      <c r="K24" s="1" t="str">
        <f t="shared" ref="K24:K26" si="0">IF(C24="","",TEXT(C24,"yyyy/MM/dd"))</f>
        <v/>
      </c>
      <c r="L24" s="1" t="e">
        <f>VLOOKUP(I24,ls_Relationships!$A:$B,2,0)</f>
        <v>#N/A</v>
      </c>
      <c r="M24" s="100"/>
      <c r="N24" s="25" t="str">
        <f t="shared" ref="N24:N26" si="1">IF($E$27=Q24,TRUE,"")</f>
        <v/>
      </c>
      <c r="O24" t="str">
        <f t="shared" ref="O24:O26" si="2">IF(N24="","",$I$27)</f>
        <v/>
      </c>
      <c r="P24"/>
      <c r="Q24" t="str">
        <f t="shared" ref="Q24:Q26" si="3">A24 &amp; " " &amp;B24</f>
        <v xml:space="preserve"> </v>
      </c>
      <c r="R24"/>
      <c r="S24"/>
      <c r="T24"/>
      <c r="U24"/>
      <c r="V24"/>
      <c r="W24"/>
    </row>
    <row r="25" spans="1:23" ht="36" customHeight="1" x14ac:dyDescent="0.25">
      <c r="A25" s="53"/>
      <c r="B25" s="53"/>
      <c r="C25" s="128"/>
      <c r="D25" s="129"/>
      <c r="E25" s="131"/>
      <c r="F25" s="132"/>
      <c r="G25" s="132"/>
      <c r="H25" s="129"/>
      <c r="I25" s="133"/>
      <c r="J25" s="133"/>
      <c r="K25" s="1" t="str">
        <f t="shared" si="0"/>
        <v/>
      </c>
      <c r="L25" s="1" t="e">
        <f>VLOOKUP(I25,ls_Relationships!$A:$B,2,0)</f>
        <v>#N/A</v>
      </c>
      <c r="M25" s="100"/>
      <c r="N25" s="25" t="str">
        <f t="shared" si="1"/>
        <v/>
      </c>
      <c r="O25" t="str">
        <f t="shared" si="2"/>
        <v/>
      </c>
      <c r="P25"/>
      <c r="Q25" t="str">
        <f t="shared" si="3"/>
        <v xml:space="preserve"> </v>
      </c>
      <c r="R25"/>
      <c r="S25"/>
      <c r="T25"/>
      <c r="U25"/>
      <c r="V25"/>
      <c r="W25"/>
    </row>
    <row r="26" spans="1:23" ht="37.5" customHeight="1" x14ac:dyDescent="0.25">
      <c r="A26" s="53"/>
      <c r="B26" s="53"/>
      <c r="C26" s="128"/>
      <c r="D26" s="129"/>
      <c r="E26" s="131"/>
      <c r="F26" s="132"/>
      <c r="G26" s="132"/>
      <c r="H26" s="129"/>
      <c r="I26" s="133"/>
      <c r="J26" s="133"/>
      <c r="K26" s="1" t="str">
        <f t="shared" si="0"/>
        <v/>
      </c>
      <c r="L26" s="1" t="e">
        <f>VLOOKUP(I26,ls_Relationships!$A:$B,2,0)</f>
        <v>#N/A</v>
      </c>
      <c r="M26" s="100"/>
      <c r="N26" s="25" t="str">
        <f t="shared" si="1"/>
        <v/>
      </c>
      <c r="O26" t="str">
        <f t="shared" si="2"/>
        <v/>
      </c>
      <c r="P26"/>
      <c r="Q26" t="str">
        <f t="shared" si="3"/>
        <v xml:space="preserve"> </v>
      </c>
      <c r="R26"/>
      <c r="S26"/>
      <c r="T26"/>
      <c r="U26"/>
      <c r="V26"/>
      <c r="W26"/>
    </row>
    <row r="27" spans="1:23" ht="30" customHeight="1" x14ac:dyDescent="0.25">
      <c r="A27" s="134" t="s">
        <v>356</v>
      </c>
      <c r="B27" s="135"/>
      <c r="C27" s="135"/>
      <c r="D27" s="135"/>
      <c r="E27" s="108"/>
      <c r="F27" s="108"/>
      <c r="G27" s="108"/>
      <c r="H27" s="14" t="s">
        <v>357</v>
      </c>
      <c r="I27" s="110"/>
      <c r="J27" s="111"/>
      <c r="O27"/>
      <c r="P27"/>
      <c r="Q27"/>
      <c r="R27"/>
      <c r="S27"/>
      <c r="T27"/>
      <c r="U27"/>
      <c r="V27"/>
      <c r="W27"/>
    </row>
    <row r="28" spans="1:23" x14ac:dyDescent="0.25">
      <c r="A28" s="7"/>
      <c r="B28" s="7"/>
      <c r="C28" s="7"/>
      <c r="D28" s="7"/>
      <c r="E28" s="7"/>
      <c r="F28" s="7"/>
      <c r="G28" s="7"/>
      <c r="H28" s="7"/>
      <c r="I28" s="7"/>
      <c r="J28" s="7"/>
      <c r="O28"/>
      <c r="P28"/>
      <c r="Q28"/>
      <c r="R28"/>
      <c r="S28"/>
      <c r="T28"/>
      <c r="U28"/>
      <c r="V28"/>
      <c r="W28"/>
    </row>
    <row r="29" spans="1:23" ht="15" customHeight="1" x14ac:dyDescent="0.25">
      <c r="A29" s="115" t="s">
        <v>1392</v>
      </c>
      <c r="B29" s="115"/>
      <c r="C29" s="115"/>
      <c r="D29" s="115"/>
      <c r="E29" s="115"/>
      <c r="F29" s="115"/>
      <c r="G29" s="115"/>
      <c r="H29" s="115"/>
      <c r="I29" s="115"/>
      <c r="J29" s="115"/>
    </row>
    <row r="30" spans="1:23" ht="50.25" customHeight="1" x14ac:dyDescent="0.25">
      <c r="A30" s="33" t="s">
        <v>1418</v>
      </c>
      <c r="B30" s="101" t="s">
        <v>1419</v>
      </c>
      <c r="C30" s="102"/>
      <c r="D30" s="64" t="s">
        <v>358</v>
      </c>
      <c r="E30" s="64"/>
      <c r="F30" s="64"/>
      <c r="G30" s="64" t="s">
        <v>359</v>
      </c>
      <c r="H30" s="64"/>
      <c r="I30" s="33" t="s">
        <v>360</v>
      </c>
      <c r="J30" s="33" t="s">
        <v>361</v>
      </c>
      <c r="K30"/>
      <c r="M30" s="1"/>
      <c r="N30" s="2" t="s">
        <v>1309</v>
      </c>
      <c r="O30" s="2" t="s">
        <v>1290</v>
      </c>
      <c r="P30" s="46" t="s">
        <v>1418</v>
      </c>
      <c r="Q30" s="48" t="s">
        <v>1759</v>
      </c>
    </row>
    <row r="31" spans="1:23" ht="34.5" customHeight="1" x14ac:dyDescent="0.25">
      <c r="A31" s="54"/>
      <c r="B31" s="128"/>
      <c r="C31" s="129"/>
      <c r="D31" s="130"/>
      <c r="E31" s="132"/>
      <c r="F31" s="129"/>
      <c r="G31" s="130"/>
      <c r="H31" s="129"/>
      <c r="I31" s="55"/>
      <c r="J31" s="34"/>
      <c r="M31" s="100" t="s">
        <v>1373</v>
      </c>
      <c r="N31" s="2" t="e">
        <f>VLOOKUP(G31,ls_TrainSuppliers!$A$1:B18,2,0)</f>
        <v>#N/A</v>
      </c>
      <c r="O31" s="2" t="e">
        <f>VLOOKUP(J31,ls_Acadames!$A:$B,2,)</f>
        <v>#N/A</v>
      </c>
      <c r="P31" s="43" t="str">
        <f>IF(A31="","",A31)</f>
        <v/>
      </c>
      <c r="Q31" s="44" t="str">
        <f>IF(B31="","",B31)</f>
        <v/>
      </c>
    </row>
    <row r="32" spans="1:23" ht="28.5" customHeight="1" x14ac:dyDescent="0.25">
      <c r="A32" s="57"/>
      <c r="B32" s="128"/>
      <c r="C32" s="129"/>
      <c r="D32" s="130"/>
      <c r="E32" s="132"/>
      <c r="F32" s="129"/>
      <c r="G32" s="130"/>
      <c r="H32" s="129"/>
      <c r="I32" s="56"/>
      <c r="J32" s="49"/>
      <c r="M32" s="100"/>
      <c r="N32" s="2" t="e">
        <f>VLOOKUP(G32,ls_TrainSuppliers!$A$1:B19,2,0)</f>
        <v>#N/A</v>
      </c>
      <c r="O32" s="2" t="e">
        <f>VLOOKUP(J32,ls_Acadames!$A:$B,2,)</f>
        <v>#N/A</v>
      </c>
      <c r="P32" s="43" t="str">
        <f t="shared" ref="P32:P34" si="4">IF(A32="","",A32)</f>
        <v/>
      </c>
      <c r="Q32" s="44" t="str">
        <f t="shared" ref="Q32:Q34" si="5">IF(B32="","",B32)</f>
        <v/>
      </c>
    </row>
    <row r="33" spans="1:19" ht="23.25" customHeight="1" x14ac:dyDescent="0.25">
      <c r="A33" s="47"/>
      <c r="B33" s="136"/>
      <c r="C33" s="105"/>
      <c r="D33" s="127"/>
      <c r="E33" s="108"/>
      <c r="F33" s="109"/>
      <c r="G33" s="133"/>
      <c r="H33" s="133"/>
      <c r="I33" s="16"/>
      <c r="J33" s="49"/>
      <c r="M33" s="100"/>
      <c r="N33" s="2" t="e">
        <f>VLOOKUP(G33,ls_TrainSuppliers!$A$1:B20,2,0)</f>
        <v>#N/A</v>
      </c>
      <c r="O33" s="2" t="e">
        <f>VLOOKUP(J33,ls_Acadames!$A:$B,2,)</f>
        <v>#N/A</v>
      </c>
      <c r="P33" s="43" t="str">
        <f t="shared" si="4"/>
        <v/>
      </c>
      <c r="Q33" s="44" t="str">
        <f t="shared" si="5"/>
        <v/>
      </c>
    </row>
    <row r="34" spans="1:19" ht="24" customHeight="1" x14ac:dyDescent="0.25">
      <c r="A34" s="47"/>
      <c r="B34" s="136"/>
      <c r="C34" s="105"/>
      <c r="D34" s="127"/>
      <c r="E34" s="108"/>
      <c r="F34" s="109"/>
      <c r="G34" s="133"/>
      <c r="H34" s="133"/>
      <c r="I34" s="16"/>
      <c r="J34" s="49"/>
      <c r="M34" s="100"/>
      <c r="N34" s="2" t="e">
        <f>VLOOKUP(G34,ls_TrainSuppliers!$A$1:B21,2,0)</f>
        <v>#N/A</v>
      </c>
      <c r="O34" s="2" t="e">
        <f>VLOOKUP(J34,ls_Acadames!$A:$B,2,)</f>
        <v>#N/A</v>
      </c>
      <c r="P34" s="43" t="str">
        <f t="shared" si="4"/>
        <v/>
      </c>
      <c r="Q34" s="44" t="str">
        <f t="shared" si="5"/>
        <v/>
      </c>
    </row>
    <row r="35" spans="1:19" ht="18.75" customHeight="1" x14ac:dyDescent="0.25">
      <c r="A35" s="115" t="s">
        <v>1391</v>
      </c>
      <c r="B35" s="115"/>
      <c r="C35" s="115"/>
      <c r="D35" s="115"/>
      <c r="E35" s="115"/>
      <c r="F35" s="115"/>
      <c r="G35" s="115"/>
      <c r="H35" s="115"/>
      <c r="I35" s="115"/>
      <c r="J35" s="115"/>
    </row>
    <row r="36" spans="1:19" ht="43.5" customHeight="1" x14ac:dyDescent="0.25">
      <c r="A36" s="39" t="s">
        <v>1418</v>
      </c>
      <c r="B36" s="64" t="s">
        <v>1419</v>
      </c>
      <c r="C36" s="64"/>
      <c r="D36" s="64" t="s">
        <v>359</v>
      </c>
      <c r="E36" s="64"/>
      <c r="F36" s="64"/>
      <c r="G36" s="64"/>
      <c r="H36" s="64"/>
      <c r="I36" s="33" t="s">
        <v>360</v>
      </c>
      <c r="J36" s="33" t="s">
        <v>361</v>
      </c>
      <c r="N36" s="2" t="s">
        <v>1309</v>
      </c>
      <c r="O36" s="2" t="s">
        <v>1290</v>
      </c>
      <c r="P36" s="41" t="s">
        <v>1758</v>
      </c>
      <c r="Q36" s="42" t="s">
        <v>1759</v>
      </c>
    </row>
    <row r="37" spans="1:19" ht="18.75" customHeight="1" x14ac:dyDescent="0.25">
      <c r="A37" s="40"/>
      <c r="B37" s="137"/>
      <c r="C37" s="137"/>
      <c r="D37" s="133"/>
      <c r="E37" s="133"/>
      <c r="F37" s="133"/>
      <c r="G37" s="133"/>
      <c r="H37" s="133"/>
      <c r="I37" s="38"/>
      <c r="J37" s="36"/>
      <c r="M37" s="100" t="s">
        <v>1374</v>
      </c>
      <c r="N37" s="2" t="e">
        <f>VLOOKUP(D37,ls_TrainSuppliers!$A$1:B19,2,0)</f>
        <v>#N/A</v>
      </c>
      <c r="O37" s="2" t="e">
        <f>VLOOKUP(J37,ls_Acadames!$A:$B,2,)</f>
        <v>#N/A</v>
      </c>
      <c r="P37" s="43" t="str">
        <f>IF(A37="","",A37)</f>
        <v/>
      </c>
      <c r="Q37" s="44" t="str">
        <f>IF(B37="","",B37)</f>
        <v/>
      </c>
    </row>
    <row r="38" spans="1:19" ht="24.75" customHeight="1" x14ac:dyDescent="0.25">
      <c r="A38" s="40"/>
      <c r="B38" s="137"/>
      <c r="C38" s="137"/>
      <c r="D38" s="133"/>
      <c r="E38" s="133"/>
      <c r="F38" s="133"/>
      <c r="G38" s="133"/>
      <c r="H38" s="133"/>
      <c r="I38" s="38"/>
      <c r="J38" s="52"/>
      <c r="M38" s="100"/>
      <c r="N38" s="2" t="e">
        <f>VLOOKUP(D38,ls_TrainSuppliers!$A$1:B20,2,0)</f>
        <v>#N/A</v>
      </c>
      <c r="O38" s="2" t="e">
        <f>VLOOKUP(J38,ls_Acadames!$A:$B,2,)</f>
        <v>#N/A</v>
      </c>
      <c r="P38" s="43" t="str">
        <f t="shared" ref="P38:P41" si="6">IF(A38="","",A38)</f>
        <v/>
      </c>
      <c r="Q38" s="44" t="str">
        <f t="shared" ref="Q38:Q41" si="7">IF(B38="","",B38)</f>
        <v/>
      </c>
    </row>
    <row r="39" spans="1:19" ht="21.75" customHeight="1" x14ac:dyDescent="0.25">
      <c r="A39" s="19"/>
      <c r="B39" s="137"/>
      <c r="C39" s="137"/>
      <c r="D39" s="133"/>
      <c r="E39" s="133"/>
      <c r="F39" s="133"/>
      <c r="G39" s="133"/>
      <c r="H39" s="133"/>
      <c r="I39" s="62"/>
      <c r="J39" s="52"/>
      <c r="M39" s="100"/>
      <c r="N39" s="2" t="e">
        <f>VLOOKUP(D39,ls_TrainSuppliers!$A$1:B21,2,0)</f>
        <v>#N/A</v>
      </c>
      <c r="O39" s="2" t="e">
        <f>VLOOKUP(J39,ls_Acadames!$A:$B,2,)</f>
        <v>#N/A</v>
      </c>
      <c r="P39" s="43" t="str">
        <f t="shared" si="6"/>
        <v/>
      </c>
      <c r="Q39" s="44" t="str">
        <f t="shared" si="7"/>
        <v/>
      </c>
    </row>
    <row r="40" spans="1:19" ht="23.25" customHeight="1" x14ac:dyDescent="0.25">
      <c r="A40" s="19"/>
      <c r="B40" s="137"/>
      <c r="C40" s="137"/>
      <c r="D40" s="133"/>
      <c r="E40" s="133"/>
      <c r="F40" s="133"/>
      <c r="G40" s="133"/>
      <c r="H40" s="133"/>
      <c r="I40" s="62"/>
      <c r="J40" s="52"/>
      <c r="M40" s="100"/>
      <c r="N40" s="2" t="e">
        <f>VLOOKUP(D40,ls_TrainSuppliers!$A$1:B22,2,0)</f>
        <v>#N/A</v>
      </c>
      <c r="O40" s="2" t="e">
        <f>VLOOKUP(J40,ls_Acadames!$A:$B,2,)</f>
        <v>#N/A</v>
      </c>
      <c r="P40" s="43" t="str">
        <f t="shared" si="6"/>
        <v/>
      </c>
      <c r="Q40" s="44" t="str">
        <f t="shared" si="7"/>
        <v/>
      </c>
    </row>
    <row r="41" spans="1:19" ht="27.75" customHeight="1" x14ac:dyDescent="0.25">
      <c r="A41" s="45"/>
      <c r="B41" s="137"/>
      <c r="C41" s="137"/>
      <c r="D41" s="133"/>
      <c r="E41" s="133"/>
      <c r="F41" s="133"/>
      <c r="G41" s="133"/>
      <c r="H41" s="133"/>
      <c r="I41" s="62"/>
      <c r="J41" s="52"/>
      <c r="M41" s="100"/>
      <c r="N41" s="2" t="e">
        <f>VLOOKUP(D41,ls_TrainSuppliers!$A$1:B23,2,0)</f>
        <v>#N/A</v>
      </c>
      <c r="O41" s="2" t="e">
        <f>VLOOKUP(J41,ls_Acadames!$A:$B,2,)</f>
        <v>#N/A</v>
      </c>
      <c r="P41" s="43" t="str">
        <f t="shared" si="6"/>
        <v/>
      </c>
      <c r="Q41" s="44" t="str">
        <f t="shared" si="7"/>
        <v/>
      </c>
    </row>
    <row r="42" spans="1:19" customFormat="1" ht="21.75" customHeight="1" x14ac:dyDescent="0.25">
      <c r="A42" s="115" t="s">
        <v>1461</v>
      </c>
      <c r="B42" s="115"/>
      <c r="C42" s="115"/>
      <c r="D42" s="115"/>
      <c r="E42" s="115"/>
      <c r="F42" s="115"/>
      <c r="G42" s="115"/>
      <c r="H42" s="115"/>
      <c r="I42" s="115"/>
      <c r="J42" s="115"/>
    </row>
    <row r="43" spans="1:19" customFormat="1" ht="35.25" customHeight="1" x14ac:dyDescent="0.25">
      <c r="A43" s="116" t="s">
        <v>1462</v>
      </c>
      <c r="B43" s="116"/>
      <c r="C43" s="116"/>
      <c r="D43" s="116"/>
      <c r="E43" s="116"/>
      <c r="F43" s="116"/>
      <c r="G43" s="116"/>
      <c r="H43" s="116"/>
      <c r="I43" s="116"/>
      <c r="J43" s="116"/>
    </row>
    <row r="44" spans="1:19" ht="27.75" customHeight="1" x14ac:dyDescent="0.25">
      <c r="A44" s="101" t="s">
        <v>1393</v>
      </c>
      <c r="B44" s="93"/>
      <c r="C44" s="101" t="s">
        <v>1394</v>
      </c>
      <c r="D44" s="93"/>
      <c r="E44" s="101" t="s">
        <v>1395</v>
      </c>
      <c r="F44" s="93"/>
      <c r="G44" s="101" t="s">
        <v>1396</v>
      </c>
      <c r="H44" s="93"/>
      <c r="I44" s="101" t="s">
        <v>1397</v>
      </c>
      <c r="J44" s="93"/>
      <c r="N44" s="6" t="s">
        <v>1403</v>
      </c>
      <c r="O44" s="6" t="s">
        <v>1404</v>
      </c>
      <c r="P44" s="6" t="s">
        <v>1405</v>
      </c>
      <c r="Q44" s="6" t="s">
        <v>1406</v>
      </c>
      <c r="R44" s="6" t="s">
        <v>1407</v>
      </c>
      <c r="S44" s="2" t="s">
        <v>1408</v>
      </c>
    </row>
    <row r="45" spans="1:19" ht="26.25" customHeight="1" x14ac:dyDescent="0.25">
      <c r="A45" s="101"/>
      <c r="B45" s="102"/>
      <c r="C45" s="101"/>
      <c r="D45" s="102"/>
      <c r="E45" s="101"/>
      <c r="F45" s="102"/>
      <c r="G45" s="101"/>
      <c r="H45" s="102"/>
      <c r="I45" s="101"/>
      <c r="J45" s="102"/>
      <c r="M45" s="100" t="s">
        <v>1402</v>
      </c>
      <c r="N45" s="6" t="e">
        <f>VLOOKUP(A45,ls_Certificates!$A:$B,2,0)</f>
        <v>#N/A</v>
      </c>
      <c r="O45" s="6" t="e">
        <f>VLOOKUP(C45,Rank!$A:$B,2,0)</f>
        <v>#N/A</v>
      </c>
      <c r="P45" s="6" t="e">
        <f>VLOOKUP(E45,Rank!$A:$B,2,0)</f>
        <v>#N/A</v>
      </c>
      <c r="Q45" s="6" t="e">
        <f>VLOOKUP(G45,Rank!$A:$B,2,0)</f>
        <v>#N/A</v>
      </c>
      <c r="R45" s="6" t="e">
        <f>VLOOKUP(I45,Rank!$A:$B,2,0)</f>
        <v>#N/A</v>
      </c>
      <c r="S45" s="6">
        <f>IF(A45&lt;&gt;"",3,0)</f>
        <v>0</v>
      </c>
    </row>
    <row r="46" spans="1:19" ht="22.5" customHeight="1" x14ac:dyDescent="0.25">
      <c r="A46" s="101"/>
      <c r="B46" s="102"/>
      <c r="C46" s="101"/>
      <c r="D46" s="102"/>
      <c r="E46" s="101"/>
      <c r="F46" s="102"/>
      <c r="G46" s="101"/>
      <c r="H46" s="102"/>
      <c r="I46" s="101"/>
      <c r="J46" s="102"/>
      <c r="M46" s="100"/>
      <c r="N46" s="6" t="e">
        <f>VLOOKUP(A46,ls_Certificates!$A:$B,2,0)</f>
        <v>#N/A</v>
      </c>
      <c r="O46" s="6" t="e">
        <f>VLOOKUP(C46,Rank!$A:$B,2,0)</f>
        <v>#N/A</v>
      </c>
      <c r="P46" s="6" t="e">
        <f>VLOOKUP(E46,Rank!$A:$B,2,0)</f>
        <v>#N/A</v>
      </c>
      <c r="Q46" s="6" t="e">
        <f>VLOOKUP(G46,Rank!$A:$B,2,0)</f>
        <v>#N/A</v>
      </c>
      <c r="R46" s="6" t="e">
        <f>VLOOKUP(I46,Rank!$A:$B,2,0)</f>
        <v>#N/A</v>
      </c>
      <c r="S46" s="6">
        <f t="shared" ref="S46:S47" si="8">IF(A46&lt;&gt;"",3,0)</f>
        <v>0</v>
      </c>
    </row>
    <row r="47" spans="1:19" ht="24" customHeight="1" x14ac:dyDescent="0.25">
      <c r="A47" s="101"/>
      <c r="B47" s="102"/>
      <c r="C47" s="101"/>
      <c r="D47" s="102"/>
      <c r="E47" s="101"/>
      <c r="F47" s="102"/>
      <c r="G47" s="101"/>
      <c r="H47" s="102"/>
      <c r="I47" s="101"/>
      <c r="J47" s="102"/>
      <c r="M47" s="100"/>
      <c r="N47" s="6" t="e">
        <f>VLOOKUP(A47,ls_Certificates!$A:$B,2,0)</f>
        <v>#N/A</v>
      </c>
      <c r="O47" s="6" t="e">
        <f>VLOOKUP(C47,Rank!$A:$B,2,0)</f>
        <v>#N/A</v>
      </c>
      <c r="P47" s="6" t="e">
        <f>VLOOKUP(E47,Rank!$A:$B,2,0)</f>
        <v>#N/A</v>
      </c>
      <c r="Q47" s="6" t="e">
        <f>VLOOKUP(G47,Rank!$A:$B,2,0)</f>
        <v>#N/A</v>
      </c>
      <c r="R47" s="6" t="e">
        <f>VLOOKUP(I47,Rank!$A:$B,2,0)</f>
        <v>#N/A</v>
      </c>
      <c r="S47" s="6">
        <f t="shared" si="8"/>
        <v>0</v>
      </c>
    </row>
    <row r="48" spans="1:19" x14ac:dyDescent="0.25">
      <c r="A48" s="7"/>
      <c r="B48" s="7"/>
      <c r="C48" s="7"/>
      <c r="D48" s="7"/>
      <c r="E48" s="7"/>
      <c r="F48" s="7"/>
      <c r="G48" s="7"/>
      <c r="H48" s="7"/>
      <c r="I48" s="7"/>
      <c r="J48" s="7"/>
      <c r="M48" s="6"/>
      <c r="N48" s="6"/>
      <c r="O48" s="6"/>
      <c r="P48" s="6"/>
      <c r="Q48" s="6"/>
    </row>
    <row r="49" spans="1:17" x14ac:dyDescent="0.25">
      <c r="A49" s="95" t="s">
        <v>1412</v>
      </c>
      <c r="B49" s="95"/>
      <c r="C49" s="95"/>
      <c r="D49" s="95"/>
      <c r="E49" s="95"/>
      <c r="F49" s="95"/>
      <c r="G49" s="95"/>
      <c r="H49" s="95"/>
      <c r="I49" s="95"/>
      <c r="J49" s="95"/>
      <c r="M49" s="6"/>
      <c r="N49" s="6"/>
      <c r="O49" s="6"/>
      <c r="P49" s="6"/>
      <c r="Q49" s="6"/>
    </row>
    <row r="50" spans="1:17" ht="39" customHeight="1" x14ac:dyDescent="0.25">
      <c r="A50" s="64" t="s">
        <v>1465</v>
      </c>
      <c r="B50" s="64"/>
      <c r="C50" s="101" t="s">
        <v>1413</v>
      </c>
      <c r="D50" s="94"/>
      <c r="E50" s="94"/>
      <c r="F50" s="94"/>
      <c r="G50" s="94"/>
      <c r="H50" s="94"/>
      <c r="I50" s="94"/>
      <c r="J50" s="93"/>
      <c r="L50" s="1" t="s">
        <v>1466</v>
      </c>
      <c r="M50" s="6"/>
      <c r="N50" s="2" t="s">
        <v>1414</v>
      </c>
      <c r="O50" s="2" t="s">
        <v>1415</v>
      </c>
      <c r="P50" s="2" t="s">
        <v>1408</v>
      </c>
      <c r="Q50" s="6"/>
    </row>
    <row r="51" spans="1:17" x14ac:dyDescent="0.25">
      <c r="A51" s="92"/>
      <c r="B51" s="93"/>
      <c r="C51" s="92"/>
      <c r="D51" s="94"/>
      <c r="E51" s="94"/>
      <c r="F51" s="94"/>
      <c r="G51" s="94"/>
      <c r="H51" s="94"/>
      <c r="I51" s="94"/>
      <c r="J51" s="93"/>
      <c r="L51" s="1">
        <f>C51</f>
        <v>0</v>
      </c>
      <c r="M51" s="81" t="s">
        <v>1375</v>
      </c>
      <c r="N51" s="6" t="e">
        <f>VLOOKUP(A51,ls_Certificates!$A:$B,2,0)</f>
        <v>#N/A</v>
      </c>
      <c r="O51" s="6" t="e">
        <f>VLOOKUP(C51,Rank!$C:$D,2,0)</f>
        <v>#N/A</v>
      </c>
      <c r="P51" s="6">
        <f>IF(A51&lt;&gt;"",4,0)</f>
        <v>0</v>
      </c>
      <c r="Q51" s="6"/>
    </row>
    <row r="52" spans="1:17" x14ac:dyDescent="0.25">
      <c r="A52" s="92"/>
      <c r="B52" s="93"/>
      <c r="C52" s="92"/>
      <c r="D52" s="94"/>
      <c r="E52" s="94"/>
      <c r="F52" s="94"/>
      <c r="G52" s="94"/>
      <c r="H52" s="94"/>
      <c r="I52" s="94"/>
      <c r="J52" s="93"/>
      <c r="L52" s="1">
        <f t="shared" ref="L52:L54" si="9">C52</f>
        <v>0</v>
      </c>
      <c r="M52" s="81"/>
      <c r="N52" s="6" t="e">
        <f>VLOOKUP(A52,ls_Certificates!$A:$B,2,0)</f>
        <v>#N/A</v>
      </c>
      <c r="O52" s="6" t="e">
        <f>VLOOKUP(C52,Rank!$C:$D,2,0)</f>
        <v>#N/A</v>
      </c>
      <c r="P52" s="6">
        <f t="shared" ref="P52:P54" si="10">IF(A52&lt;&gt;"",4,0)</f>
        <v>0</v>
      </c>
      <c r="Q52" s="6"/>
    </row>
    <row r="53" spans="1:17" x14ac:dyDescent="0.25">
      <c r="A53" s="92"/>
      <c r="B53" s="93"/>
      <c r="C53" s="92"/>
      <c r="D53" s="94"/>
      <c r="E53" s="94"/>
      <c r="F53" s="94"/>
      <c r="G53" s="94"/>
      <c r="H53" s="94"/>
      <c r="I53" s="94"/>
      <c r="J53" s="93"/>
      <c r="L53" s="1">
        <f t="shared" si="9"/>
        <v>0</v>
      </c>
      <c r="M53" s="81"/>
      <c r="N53" s="6" t="e">
        <f>VLOOKUP(A53,ls_Certificates!$A:$B,2,0)</f>
        <v>#N/A</v>
      </c>
      <c r="O53" s="6" t="e">
        <f>VLOOKUP(C53,Rank!$C:$D,2,0)</f>
        <v>#N/A</v>
      </c>
      <c r="P53" s="6">
        <f t="shared" si="10"/>
        <v>0</v>
      </c>
      <c r="Q53" s="6"/>
    </row>
    <row r="54" spans="1:17" x14ac:dyDescent="0.25">
      <c r="A54" s="92"/>
      <c r="B54" s="93"/>
      <c r="C54" s="92"/>
      <c r="D54" s="94"/>
      <c r="E54" s="94"/>
      <c r="F54" s="94"/>
      <c r="G54" s="94"/>
      <c r="H54" s="94"/>
      <c r="I54" s="94"/>
      <c r="J54" s="93"/>
      <c r="L54" s="1">
        <f t="shared" si="9"/>
        <v>0</v>
      </c>
      <c r="M54" s="81"/>
      <c r="N54" s="6" t="e">
        <f>VLOOKUP(A54,ls_Certificates!$A:$B,2,0)</f>
        <v>#N/A</v>
      </c>
      <c r="O54" s="6" t="e">
        <f>VLOOKUP(C54,Rank!$C:$D,2,0)</f>
        <v>#N/A</v>
      </c>
      <c r="P54" s="6">
        <f t="shared" si="10"/>
        <v>0</v>
      </c>
      <c r="Q54" s="6"/>
    </row>
    <row r="55" spans="1:17" x14ac:dyDescent="0.25">
      <c r="A55" s="7"/>
      <c r="B55" s="7"/>
      <c r="C55" s="7"/>
      <c r="D55" s="7"/>
      <c r="E55" s="7"/>
      <c r="F55" s="7"/>
      <c r="G55" s="7"/>
      <c r="H55" s="7"/>
      <c r="I55" s="7"/>
      <c r="J55" s="7"/>
    </row>
    <row r="56" spans="1:17" x14ac:dyDescent="0.25">
      <c r="A56" s="95" t="s">
        <v>1416</v>
      </c>
      <c r="B56" s="95"/>
      <c r="C56" s="95"/>
      <c r="D56" s="95"/>
      <c r="E56" s="95"/>
      <c r="F56" s="95"/>
      <c r="G56" s="95"/>
      <c r="H56" s="95"/>
      <c r="I56" s="95"/>
      <c r="J56" s="95"/>
      <c r="M56" s="6"/>
      <c r="N56" s="6"/>
      <c r="O56" s="6"/>
      <c r="P56" s="6"/>
    </row>
    <row r="57" spans="1:17" ht="26.25" customHeight="1" x14ac:dyDescent="0.25">
      <c r="A57" s="92" t="s">
        <v>1465</v>
      </c>
      <c r="B57" s="93"/>
      <c r="C57" s="101" t="s">
        <v>1413</v>
      </c>
      <c r="D57" s="94"/>
      <c r="E57" s="94"/>
      <c r="F57" s="94"/>
      <c r="G57" s="94"/>
      <c r="H57" s="94"/>
      <c r="I57" s="94"/>
      <c r="J57" s="93"/>
      <c r="L57" s="1" t="s">
        <v>1466</v>
      </c>
      <c r="M57" s="6"/>
      <c r="N57" s="2" t="s">
        <v>1414</v>
      </c>
      <c r="O57" s="2" t="s">
        <v>1415</v>
      </c>
      <c r="P57" s="2" t="s">
        <v>1408</v>
      </c>
    </row>
    <row r="58" spans="1:17" ht="18.75" customHeight="1" x14ac:dyDescent="0.25">
      <c r="A58" s="92"/>
      <c r="B58" s="93"/>
      <c r="C58" s="92"/>
      <c r="D58" s="94"/>
      <c r="E58" s="94"/>
      <c r="F58" s="94"/>
      <c r="G58" s="94"/>
      <c r="H58" s="94"/>
      <c r="I58" s="94"/>
      <c r="J58" s="93"/>
      <c r="L58" s="1">
        <f>C58</f>
        <v>0</v>
      </c>
      <c r="M58" s="81" t="s">
        <v>1376</v>
      </c>
      <c r="N58" s="6" t="e">
        <f>VLOOKUP(A58,ls_Certificates!$A:$B,2,0)</f>
        <v>#N/A</v>
      </c>
      <c r="O58" s="6" t="e">
        <f>VLOOKUP(C58,Rank!$C:$D,2,0)</f>
        <v>#N/A</v>
      </c>
      <c r="P58" s="6">
        <f t="shared" ref="P58:P61" si="11">IF(A58&lt;&gt;"",4,0)</f>
        <v>0</v>
      </c>
    </row>
    <row r="59" spans="1:17" ht="20.25" customHeight="1" x14ac:dyDescent="0.25">
      <c r="A59" s="92"/>
      <c r="B59" s="93"/>
      <c r="C59" s="92"/>
      <c r="D59" s="94"/>
      <c r="E59" s="94"/>
      <c r="F59" s="94"/>
      <c r="G59" s="94"/>
      <c r="H59" s="94"/>
      <c r="I59" s="94"/>
      <c r="J59" s="93"/>
      <c r="L59" s="1">
        <f t="shared" ref="L59:L61" si="12">C59</f>
        <v>0</v>
      </c>
      <c r="M59" s="81"/>
      <c r="N59" s="6" t="e">
        <f>VLOOKUP(A59,ls_Certificates!$A:$B,2,0)</f>
        <v>#N/A</v>
      </c>
      <c r="O59" s="6" t="e">
        <f>VLOOKUP(C59,Rank!$C:$D,2,0)</f>
        <v>#N/A</v>
      </c>
      <c r="P59" s="6">
        <f t="shared" si="11"/>
        <v>0</v>
      </c>
    </row>
    <row r="60" spans="1:17" ht="21" customHeight="1" x14ac:dyDescent="0.25">
      <c r="A60" s="92"/>
      <c r="B60" s="93"/>
      <c r="C60" s="92"/>
      <c r="D60" s="94"/>
      <c r="E60" s="94"/>
      <c r="F60" s="94"/>
      <c r="G60" s="94"/>
      <c r="H60" s="94"/>
      <c r="I60" s="94"/>
      <c r="J60" s="93"/>
      <c r="L60" s="1">
        <f t="shared" si="12"/>
        <v>0</v>
      </c>
      <c r="M60" s="81"/>
      <c r="N60" s="6" t="e">
        <f>VLOOKUP(A60,ls_Certificates!$A:$B,2,0)</f>
        <v>#N/A</v>
      </c>
      <c r="O60" s="6" t="e">
        <f>VLOOKUP(C60,Rank!$C:$D,2,0)</f>
        <v>#N/A</v>
      </c>
      <c r="P60" s="6">
        <f t="shared" si="11"/>
        <v>0</v>
      </c>
    </row>
    <row r="61" spans="1:17" ht="16.5" customHeight="1" x14ac:dyDescent="0.25">
      <c r="A61" s="92"/>
      <c r="B61" s="93"/>
      <c r="C61" s="92"/>
      <c r="D61" s="94"/>
      <c r="E61" s="94"/>
      <c r="F61" s="94"/>
      <c r="G61" s="94"/>
      <c r="H61" s="94"/>
      <c r="I61" s="94"/>
      <c r="J61" s="93"/>
      <c r="L61" s="1">
        <f t="shared" si="12"/>
        <v>0</v>
      </c>
      <c r="M61" s="81"/>
      <c r="N61" s="6" t="e">
        <f>VLOOKUP(A61,ls_Certificates!$A:$B,2,0)</f>
        <v>#N/A</v>
      </c>
      <c r="O61" s="6" t="e">
        <f>VLOOKUP(C61,Rank!$C:$D,2,0)</f>
        <v>#N/A</v>
      </c>
      <c r="P61" s="6">
        <f t="shared" si="11"/>
        <v>0</v>
      </c>
    </row>
    <row r="62" spans="1:17" x14ac:dyDescent="0.25">
      <c r="A62" s="7"/>
      <c r="B62" s="7"/>
      <c r="C62" s="7"/>
      <c r="D62" s="7"/>
      <c r="E62" s="7"/>
      <c r="F62" s="7"/>
      <c r="G62" s="7"/>
      <c r="H62" s="7"/>
      <c r="I62" s="7"/>
      <c r="J62" s="7"/>
    </row>
    <row r="63" spans="1:17" ht="34.5" customHeight="1" x14ac:dyDescent="0.25">
      <c r="A63" s="95" t="s">
        <v>1417</v>
      </c>
      <c r="B63" s="95"/>
      <c r="C63" s="95"/>
      <c r="D63" s="95"/>
      <c r="E63" s="95"/>
      <c r="F63" s="95"/>
      <c r="G63" s="95"/>
      <c r="H63" s="95"/>
      <c r="I63" s="95"/>
      <c r="J63" s="95"/>
    </row>
    <row r="64" spans="1:17" ht="81.75" customHeight="1" x14ac:dyDescent="0.25">
      <c r="A64" s="46" t="s">
        <v>1418</v>
      </c>
      <c r="B64" s="46" t="s">
        <v>1419</v>
      </c>
      <c r="C64" s="64" t="s">
        <v>1420</v>
      </c>
      <c r="D64" s="64"/>
      <c r="E64" s="15" t="s">
        <v>1421</v>
      </c>
      <c r="F64" s="63" t="s">
        <v>1422</v>
      </c>
      <c r="G64" s="96" t="s">
        <v>1423</v>
      </c>
      <c r="H64" s="96"/>
      <c r="I64" s="64" t="s">
        <v>1424</v>
      </c>
      <c r="J64" s="97"/>
      <c r="O64" s="41"/>
      <c r="P64" s="41" t="s">
        <v>1758</v>
      </c>
      <c r="Q64" s="41" t="s">
        <v>1759</v>
      </c>
    </row>
    <row r="65" spans="1:17" ht="25.5" customHeight="1" x14ac:dyDescent="0.25">
      <c r="A65" s="59"/>
      <c r="B65" s="59"/>
      <c r="C65" s="98"/>
      <c r="D65" s="66"/>
      <c r="E65" s="58"/>
      <c r="F65" s="60"/>
      <c r="G65" s="64"/>
      <c r="H65" s="64"/>
      <c r="I65" s="64"/>
      <c r="J65" s="64"/>
      <c r="M65" s="81"/>
      <c r="P65" s="43"/>
      <c r="Q65" s="44"/>
    </row>
    <row r="66" spans="1:17" ht="24.75" customHeight="1" x14ac:dyDescent="0.25">
      <c r="A66" s="59"/>
      <c r="B66" s="59"/>
      <c r="C66" s="98"/>
      <c r="D66" s="66"/>
      <c r="E66" s="58"/>
      <c r="F66" s="60"/>
      <c r="G66" s="99"/>
      <c r="H66" s="64"/>
      <c r="I66" s="64"/>
      <c r="J66" s="64"/>
      <c r="M66" s="81"/>
      <c r="P66" s="43"/>
      <c r="Q66" s="44"/>
    </row>
    <row r="67" spans="1:17" ht="27" customHeight="1" x14ac:dyDescent="0.25">
      <c r="A67" s="59"/>
      <c r="B67" s="59"/>
      <c r="C67" s="98"/>
      <c r="D67" s="66"/>
      <c r="E67" s="58"/>
      <c r="F67" s="60"/>
      <c r="G67" s="64"/>
      <c r="H67" s="64"/>
      <c r="I67" s="64"/>
      <c r="J67" s="64"/>
      <c r="M67" s="81"/>
      <c r="P67" s="43"/>
      <c r="Q67" s="44"/>
    </row>
    <row r="68" spans="1:17" x14ac:dyDescent="0.25">
      <c r="A68" s="7"/>
      <c r="B68" s="7"/>
      <c r="C68" s="7"/>
      <c r="D68" s="7"/>
      <c r="E68" s="7"/>
      <c r="F68" s="7"/>
      <c r="G68" s="7"/>
      <c r="H68" s="7"/>
      <c r="I68" s="7"/>
      <c r="J68" s="7"/>
    </row>
    <row r="69" spans="1:17" x14ac:dyDescent="0.25">
      <c r="A69" s="95" t="s">
        <v>1425</v>
      </c>
      <c r="B69" s="95"/>
      <c r="C69" s="95"/>
      <c r="D69" s="95"/>
      <c r="E69" s="95"/>
      <c r="F69" s="95"/>
      <c r="G69" s="95"/>
      <c r="H69" s="95"/>
      <c r="I69" s="95"/>
      <c r="J69" s="95"/>
    </row>
    <row r="70" spans="1:17" ht="34.5" customHeight="1" x14ac:dyDescent="0.25">
      <c r="A70" s="64" t="s">
        <v>1426</v>
      </c>
      <c r="B70" s="64"/>
      <c r="C70" s="64" t="s">
        <v>1755</v>
      </c>
      <c r="D70" s="64"/>
      <c r="E70" s="64" t="s">
        <v>355</v>
      </c>
      <c r="F70" s="64"/>
      <c r="G70" s="64" t="s">
        <v>1756</v>
      </c>
      <c r="H70" s="64"/>
      <c r="I70" s="64" t="s">
        <v>1757</v>
      </c>
      <c r="J70" s="64"/>
    </row>
    <row r="71" spans="1:17" ht="21.75" customHeight="1" x14ac:dyDescent="0.25">
      <c r="A71" s="65"/>
      <c r="B71" s="66"/>
      <c r="C71" s="65"/>
      <c r="D71" s="66"/>
      <c r="E71" s="65"/>
      <c r="F71" s="66"/>
      <c r="G71" s="65"/>
      <c r="H71" s="66"/>
      <c r="I71" s="67"/>
      <c r="J71" s="68"/>
    </row>
    <row r="72" spans="1:17" ht="21.75" customHeight="1" x14ac:dyDescent="0.25">
      <c r="A72" s="65"/>
      <c r="B72" s="66"/>
      <c r="C72" s="65"/>
      <c r="D72" s="66"/>
      <c r="E72" s="65"/>
      <c r="F72" s="66"/>
      <c r="G72" s="65"/>
      <c r="H72" s="66"/>
      <c r="I72" s="67"/>
      <c r="J72" s="68"/>
    </row>
    <row r="73" spans="1:17" ht="21.75" customHeight="1" x14ac:dyDescent="0.25">
      <c r="A73" s="65"/>
      <c r="B73" s="66"/>
      <c r="C73" s="65"/>
      <c r="D73" s="66"/>
      <c r="E73" s="65"/>
      <c r="F73" s="66"/>
      <c r="G73" s="65"/>
      <c r="H73" s="66"/>
      <c r="I73" s="67"/>
      <c r="J73" s="68"/>
    </row>
    <row r="74" spans="1:17" x14ac:dyDescent="0.25">
      <c r="A74" s="7"/>
      <c r="B74" s="7"/>
      <c r="C74" s="7"/>
      <c r="D74" s="7"/>
      <c r="E74" s="7"/>
      <c r="F74" s="7"/>
      <c r="G74" s="7"/>
      <c r="H74" s="7"/>
      <c r="I74" s="7"/>
      <c r="J74" s="7"/>
    </row>
    <row r="75" spans="1:17" x14ac:dyDescent="0.25">
      <c r="A75" s="95" t="s">
        <v>1427</v>
      </c>
      <c r="B75" s="95"/>
      <c r="C75" s="95"/>
      <c r="D75" s="95"/>
      <c r="E75" s="95"/>
      <c r="F75" s="95"/>
      <c r="G75" s="95"/>
      <c r="H75" s="95"/>
      <c r="I75" s="95"/>
      <c r="J75" s="95"/>
      <c r="M75" s="6" t="s">
        <v>1449</v>
      </c>
      <c r="N75" s="6" t="s">
        <v>1450</v>
      </c>
      <c r="O75" s="6" t="s">
        <v>1451</v>
      </c>
    </row>
    <row r="76" spans="1:17" ht="46.5" customHeight="1" x14ac:dyDescent="0.25">
      <c r="A76" s="69" t="s">
        <v>1428</v>
      </c>
      <c r="B76" s="70"/>
      <c r="C76" s="70"/>
      <c r="D76" s="71"/>
      <c r="E76" s="82"/>
      <c r="F76" s="76"/>
      <c r="G76" s="76"/>
      <c r="H76" s="76"/>
      <c r="I76" s="76"/>
      <c r="J76" s="77"/>
      <c r="L76" s="81" t="s">
        <v>1448</v>
      </c>
      <c r="M76" s="6">
        <v>1</v>
      </c>
      <c r="N76" s="6">
        <v>38</v>
      </c>
      <c r="O76" s="6">
        <f>E76</f>
        <v>0</v>
      </c>
    </row>
    <row r="77" spans="1:17" ht="37.5" customHeight="1" x14ac:dyDescent="0.25">
      <c r="A77" s="69" t="s">
        <v>1429</v>
      </c>
      <c r="B77" s="70"/>
      <c r="C77" s="70"/>
      <c r="D77" s="71"/>
      <c r="E77" s="86"/>
      <c r="F77" s="87"/>
      <c r="G77" s="87"/>
      <c r="H77" s="87"/>
      <c r="I77" s="87"/>
      <c r="J77" s="88"/>
      <c r="L77" s="81"/>
      <c r="M77" s="6">
        <v>2</v>
      </c>
      <c r="N77" s="6">
        <f>IF(E77="",43,VLOOKUP(E77,Answer!$A:$B,2,0))</f>
        <v>43</v>
      </c>
      <c r="O77" s="6">
        <f t="shared" ref="O77:O87" si="13">E77</f>
        <v>0</v>
      </c>
    </row>
    <row r="78" spans="1:17" ht="46.5" customHeight="1" x14ac:dyDescent="0.25">
      <c r="A78" s="89" t="s">
        <v>1431</v>
      </c>
      <c r="B78" s="89"/>
      <c r="C78" s="89"/>
      <c r="D78" s="89"/>
      <c r="E78" s="87"/>
      <c r="F78" s="87"/>
      <c r="G78" s="87"/>
      <c r="H78" s="87"/>
      <c r="I78" s="87"/>
      <c r="J78" s="88"/>
      <c r="L78" s="81"/>
      <c r="M78" s="6">
        <v>3</v>
      </c>
      <c r="N78" s="6">
        <f>IF(E78="",43,VLOOKUP(E78,Answer!$A:$B,2,0))</f>
        <v>43</v>
      </c>
      <c r="O78" s="6">
        <f t="shared" si="13"/>
        <v>0</v>
      </c>
    </row>
    <row r="79" spans="1:17" ht="47.25" customHeight="1" x14ac:dyDescent="0.25">
      <c r="A79" s="83" t="s">
        <v>1433</v>
      </c>
      <c r="B79" s="84"/>
      <c r="C79" s="84"/>
      <c r="D79" s="85"/>
      <c r="E79" s="86"/>
      <c r="F79" s="87"/>
      <c r="G79" s="87"/>
      <c r="H79" s="87"/>
      <c r="I79" s="87"/>
      <c r="J79" s="88"/>
      <c r="L79" s="81"/>
      <c r="M79" s="6">
        <v>4</v>
      </c>
      <c r="N79" s="6">
        <f>IF(E79="",50,VLOOKUP(E79,Answer!$A:$B,2,0))</f>
        <v>50</v>
      </c>
      <c r="O79" s="6">
        <f t="shared" si="13"/>
        <v>0</v>
      </c>
    </row>
    <row r="80" spans="1:17" ht="29.25" customHeight="1" x14ac:dyDescent="0.25">
      <c r="A80" s="83" t="s">
        <v>1435</v>
      </c>
      <c r="B80" s="84"/>
      <c r="C80" s="84"/>
      <c r="D80" s="85"/>
      <c r="E80" s="86"/>
      <c r="F80" s="87"/>
      <c r="G80" s="87"/>
      <c r="H80" s="87"/>
      <c r="I80" s="87"/>
      <c r="J80" s="88"/>
      <c r="L80" s="81"/>
      <c r="M80" s="6">
        <v>5</v>
      </c>
      <c r="N80" s="6">
        <f>IF(E80="",51,VLOOKUP(E80,Answer!$A:$B,2,0))</f>
        <v>51</v>
      </c>
      <c r="O80" s="6">
        <f t="shared" si="13"/>
        <v>0</v>
      </c>
    </row>
    <row r="81" spans="1:15" ht="35.25" customHeight="1" x14ac:dyDescent="0.25">
      <c r="A81" s="89" t="s">
        <v>1437</v>
      </c>
      <c r="B81" s="89"/>
      <c r="C81" s="89"/>
      <c r="D81" s="89"/>
      <c r="E81" s="90"/>
      <c r="F81" s="90"/>
      <c r="G81" s="90"/>
      <c r="H81" s="90"/>
      <c r="I81" s="90"/>
      <c r="J81" s="90"/>
      <c r="L81" s="81"/>
      <c r="M81" s="6">
        <v>6</v>
      </c>
      <c r="N81" s="6">
        <f>IF(E81="",43,VLOOKUP(E81,Answer!$A:$B,2,0))</f>
        <v>43</v>
      </c>
      <c r="O81" s="6">
        <f t="shared" si="13"/>
        <v>0</v>
      </c>
    </row>
    <row r="82" spans="1:15" ht="48.75" customHeight="1" x14ac:dyDescent="0.25">
      <c r="A82" s="91" t="s">
        <v>1754</v>
      </c>
      <c r="B82" s="89"/>
      <c r="C82" s="89"/>
      <c r="D82" s="89"/>
      <c r="E82" s="86"/>
      <c r="F82" s="87"/>
      <c r="G82" s="87"/>
      <c r="H82" s="87"/>
      <c r="I82" s="87"/>
      <c r="J82" s="88"/>
      <c r="K82" s="1" t="s">
        <v>1468</v>
      </c>
      <c r="L82" s="81"/>
      <c r="M82" s="6">
        <v>7</v>
      </c>
      <c r="N82" s="6">
        <f>VLOOKUP(K82,Answer!$A:$B,2,0)</f>
        <v>70</v>
      </c>
      <c r="O82" s="6">
        <f t="shared" si="13"/>
        <v>0</v>
      </c>
    </row>
    <row r="83" spans="1:15" ht="41.25" customHeight="1" x14ac:dyDescent="0.25">
      <c r="A83" s="69" t="s">
        <v>1438</v>
      </c>
      <c r="B83" s="70"/>
      <c r="C83" s="70"/>
      <c r="D83" s="71"/>
      <c r="E83" s="87"/>
      <c r="F83" s="72"/>
      <c r="G83" s="72"/>
      <c r="H83" s="72"/>
      <c r="I83" s="72"/>
      <c r="J83" s="73"/>
      <c r="K83" s="1" t="s">
        <v>1469</v>
      </c>
      <c r="L83" s="81"/>
      <c r="M83" s="6">
        <v>8</v>
      </c>
      <c r="N83" s="6">
        <f>VLOOKUP(K83,Answer!$A:$B,2,0)</f>
        <v>71</v>
      </c>
      <c r="O83" s="6">
        <f t="shared" si="13"/>
        <v>0</v>
      </c>
    </row>
    <row r="84" spans="1:15" ht="41.25" customHeight="1" x14ac:dyDescent="0.25">
      <c r="A84" s="69" t="s">
        <v>1439</v>
      </c>
      <c r="B84" s="70"/>
      <c r="C84" s="70"/>
      <c r="D84" s="71"/>
      <c r="E84" s="72"/>
      <c r="F84" s="72"/>
      <c r="G84" s="72"/>
      <c r="H84" s="72"/>
      <c r="I84" s="72"/>
      <c r="J84" s="73"/>
      <c r="K84" s="1" t="s">
        <v>1470</v>
      </c>
      <c r="L84" s="81"/>
      <c r="M84" s="6">
        <v>9</v>
      </c>
      <c r="N84" s="6">
        <f>VLOOKUP(K84,Answer!$A:$B,2,0)</f>
        <v>72</v>
      </c>
      <c r="O84" s="6">
        <f t="shared" si="13"/>
        <v>0</v>
      </c>
    </row>
    <row r="85" spans="1:15" ht="41.25" customHeight="1" x14ac:dyDescent="0.25">
      <c r="A85" s="69" t="s">
        <v>1440</v>
      </c>
      <c r="B85" s="70"/>
      <c r="C85" s="70"/>
      <c r="D85" s="71"/>
      <c r="E85" s="72"/>
      <c r="F85" s="72"/>
      <c r="G85" s="72"/>
      <c r="H85" s="72"/>
      <c r="I85" s="72"/>
      <c r="J85" s="73"/>
      <c r="K85" s="1" t="s">
        <v>1472</v>
      </c>
      <c r="L85" s="81"/>
      <c r="M85" s="6">
        <v>12</v>
      </c>
      <c r="N85" s="6">
        <f>VLOOKUP(K85,Answer!$A:$B,2,0)</f>
        <v>82</v>
      </c>
      <c r="O85" s="6">
        <f t="shared" si="13"/>
        <v>0</v>
      </c>
    </row>
    <row r="86" spans="1:15" ht="73.5" customHeight="1" x14ac:dyDescent="0.25">
      <c r="A86" s="69" t="s">
        <v>1441</v>
      </c>
      <c r="B86" s="70"/>
      <c r="C86" s="70"/>
      <c r="D86" s="71"/>
      <c r="E86" s="74"/>
      <c r="F86" s="75"/>
      <c r="G86" s="75"/>
      <c r="H86" s="75"/>
      <c r="I86" s="75"/>
      <c r="J86" s="66"/>
      <c r="K86" s="1" t="s">
        <v>1471</v>
      </c>
      <c r="L86" s="81"/>
      <c r="M86" s="6">
        <v>10</v>
      </c>
      <c r="N86" s="6">
        <f>VLOOKUP(K86,Answer!$A:$B,2,0)</f>
        <v>81</v>
      </c>
      <c r="O86" s="6">
        <f t="shared" si="13"/>
        <v>0</v>
      </c>
    </row>
    <row r="87" spans="1:15" ht="38.25" customHeight="1" x14ac:dyDescent="0.25">
      <c r="A87" s="69" t="s">
        <v>1442</v>
      </c>
      <c r="B87" s="70"/>
      <c r="C87" s="70"/>
      <c r="D87" s="71"/>
      <c r="E87" s="76"/>
      <c r="F87" s="76"/>
      <c r="G87" s="76"/>
      <c r="H87" s="76"/>
      <c r="I87" s="76"/>
      <c r="J87" s="77"/>
      <c r="L87" s="81"/>
      <c r="M87" s="6">
        <v>11</v>
      </c>
      <c r="N87" s="6">
        <f>IF(E87="",50,VLOOKUP(E87,Answer!$A:$B,2,0))</f>
        <v>50</v>
      </c>
      <c r="O87" s="6">
        <f t="shared" si="13"/>
        <v>0</v>
      </c>
    </row>
    <row r="88" spans="1:15" ht="58.5" customHeight="1" x14ac:dyDescent="0.25">
      <c r="A88" s="78" t="s">
        <v>1444</v>
      </c>
      <c r="B88" s="79"/>
      <c r="C88" s="79"/>
      <c r="D88" s="80"/>
      <c r="E88" s="27" t="s">
        <v>1445</v>
      </c>
      <c r="F88" s="61"/>
      <c r="G88" s="29" t="s">
        <v>1446</v>
      </c>
      <c r="H88" s="28" t="s">
        <v>1447</v>
      </c>
      <c r="I88" s="61"/>
      <c r="J88" s="30" t="s">
        <v>1446</v>
      </c>
      <c r="M88" s="1"/>
      <c r="N88" s="1"/>
      <c r="O88" s="1"/>
    </row>
    <row r="90" spans="1:15" ht="27.75" customHeight="1" x14ac:dyDescent="0.25">
      <c r="A90" s="138" t="s">
        <v>1459</v>
      </c>
      <c r="B90" s="138"/>
      <c r="C90" s="138"/>
      <c r="D90" s="6"/>
      <c r="E90" s="6"/>
      <c r="F90" s="6"/>
      <c r="G90" s="6"/>
      <c r="H90" s="6"/>
      <c r="I90" s="6"/>
      <c r="J90" s="6"/>
    </row>
    <row r="91" spans="1:15" ht="111.75" customHeight="1" x14ac:dyDescent="0.25">
      <c r="A91" s="139" t="s">
        <v>1460</v>
      </c>
      <c r="B91" s="139"/>
      <c r="C91" s="139"/>
      <c r="D91" s="139"/>
      <c r="E91" s="139"/>
      <c r="F91" s="139"/>
      <c r="G91" s="139"/>
      <c r="H91" s="139"/>
      <c r="I91" s="139"/>
      <c r="J91" s="139"/>
    </row>
    <row r="92" spans="1:15" ht="77.25" customHeight="1" x14ac:dyDescent="0.25">
      <c r="A92" s="6"/>
      <c r="B92" s="6"/>
      <c r="C92" s="6"/>
      <c r="D92" s="6"/>
      <c r="E92" s="6"/>
      <c r="F92" s="6"/>
      <c r="G92" s="140" t="s">
        <v>2334</v>
      </c>
      <c r="H92" s="140"/>
      <c r="I92" s="140"/>
      <c r="J92" s="140"/>
    </row>
  </sheetData>
  <sheetProtection formatCells="0"/>
  <mergeCells count="197">
    <mergeCell ref="A90:C90"/>
    <mergeCell ref="A91:J91"/>
    <mergeCell ref="G92:J92"/>
    <mergeCell ref="A54:B54"/>
    <mergeCell ref="C54:J54"/>
    <mergeCell ref="M51:M54"/>
    <mergeCell ref="M58:M61"/>
    <mergeCell ref="A56:J56"/>
    <mergeCell ref="A57:B57"/>
    <mergeCell ref="C57:J57"/>
    <mergeCell ref="A58:B58"/>
    <mergeCell ref="C58:J58"/>
    <mergeCell ref="A59:B59"/>
    <mergeCell ref="C59:J59"/>
    <mergeCell ref="A60:B60"/>
    <mergeCell ref="C60:J60"/>
    <mergeCell ref="A75:J75"/>
    <mergeCell ref="A77:D77"/>
    <mergeCell ref="E77:J77"/>
    <mergeCell ref="A78:D78"/>
    <mergeCell ref="C51:J51"/>
    <mergeCell ref="A52:B52"/>
    <mergeCell ref="C52:J52"/>
    <mergeCell ref="A53:B53"/>
    <mergeCell ref="C53:J53"/>
    <mergeCell ref="C67:D67"/>
    <mergeCell ref="G67:H67"/>
    <mergeCell ref="I67:J67"/>
    <mergeCell ref="M65:M67"/>
    <mergeCell ref="M23:M26"/>
    <mergeCell ref="M31:M34"/>
    <mergeCell ref="M37:M41"/>
    <mergeCell ref="B36:C36"/>
    <mergeCell ref="D36:H36"/>
    <mergeCell ref="B37:C37"/>
    <mergeCell ref="D37:H37"/>
    <mergeCell ref="G33:H33"/>
    <mergeCell ref="E25:H25"/>
    <mergeCell ref="E24:H24"/>
    <mergeCell ref="I24:J24"/>
    <mergeCell ref="I25:J25"/>
    <mergeCell ref="E26:H26"/>
    <mergeCell ref="B38:C38"/>
    <mergeCell ref="B39:C39"/>
    <mergeCell ref="B40:C40"/>
    <mergeCell ref="B41:C41"/>
    <mergeCell ref="D38:H38"/>
    <mergeCell ref="D39:H39"/>
    <mergeCell ref="D40:H40"/>
    <mergeCell ref="D41:H41"/>
    <mergeCell ref="B33:C33"/>
    <mergeCell ref="A35:J35"/>
    <mergeCell ref="B32:C32"/>
    <mergeCell ref="G32:H32"/>
    <mergeCell ref="A29:J29"/>
    <mergeCell ref="B30:C30"/>
    <mergeCell ref="G30:H30"/>
    <mergeCell ref="D30:F30"/>
    <mergeCell ref="B34:C34"/>
    <mergeCell ref="G34:H34"/>
    <mergeCell ref="D31:F31"/>
    <mergeCell ref="D32:F32"/>
    <mergeCell ref="D33:F33"/>
    <mergeCell ref="D34:F34"/>
    <mergeCell ref="I27:J27"/>
    <mergeCell ref="B31:C31"/>
    <mergeCell ref="G31:H31"/>
    <mergeCell ref="H13:I13"/>
    <mergeCell ref="C15:J15"/>
    <mergeCell ref="E23:H23"/>
    <mergeCell ref="I23:J23"/>
    <mergeCell ref="I16:J16"/>
    <mergeCell ref="A15:B15"/>
    <mergeCell ref="A16:B16"/>
    <mergeCell ref="C16:D16"/>
    <mergeCell ref="I26:J26"/>
    <mergeCell ref="A27:D27"/>
    <mergeCell ref="C22:D22"/>
    <mergeCell ref="C23:D23"/>
    <mergeCell ref="C24:D24"/>
    <mergeCell ref="C25:D25"/>
    <mergeCell ref="C26:D26"/>
    <mergeCell ref="P1:P6"/>
    <mergeCell ref="A2:J2"/>
    <mergeCell ref="A6:B7"/>
    <mergeCell ref="C6:D6"/>
    <mergeCell ref="C7:D7"/>
    <mergeCell ref="C11:D11"/>
    <mergeCell ref="B17:D17"/>
    <mergeCell ref="F17:G17"/>
    <mergeCell ref="I17:J17"/>
    <mergeCell ref="F11:G11"/>
    <mergeCell ref="I11:J11"/>
    <mergeCell ref="C14:J14"/>
    <mergeCell ref="F16:G16"/>
    <mergeCell ref="E6:I6"/>
    <mergeCell ref="E7:I7"/>
    <mergeCell ref="A44:B44"/>
    <mergeCell ref="C44:D44"/>
    <mergeCell ref="E44:F44"/>
    <mergeCell ref="G44:H44"/>
    <mergeCell ref="I44:J44"/>
    <mergeCell ref="A9:J9"/>
    <mergeCell ref="F10:G10"/>
    <mergeCell ref="I10:J10"/>
    <mergeCell ref="A11:B11"/>
    <mergeCell ref="A14:B14"/>
    <mergeCell ref="A12:B12"/>
    <mergeCell ref="C12:D12"/>
    <mergeCell ref="B13:D13"/>
    <mergeCell ref="E13:F13"/>
    <mergeCell ref="C19:J19"/>
    <mergeCell ref="E22:H22"/>
    <mergeCell ref="I22:J22"/>
    <mergeCell ref="C18:J18"/>
    <mergeCell ref="A19:B19"/>
    <mergeCell ref="A18:B18"/>
    <mergeCell ref="A21:J21"/>
    <mergeCell ref="A42:J42"/>
    <mergeCell ref="A43:J43"/>
    <mergeCell ref="E27:G27"/>
    <mergeCell ref="C66:D66"/>
    <mergeCell ref="G66:H66"/>
    <mergeCell ref="I66:J66"/>
    <mergeCell ref="A69:J69"/>
    <mergeCell ref="M45:M47"/>
    <mergeCell ref="A47:B47"/>
    <mergeCell ref="C47:D47"/>
    <mergeCell ref="E47:F47"/>
    <mergeCell ref="G47:H47"/>
    <mergeCell ref="I47:J47"/>
    <mergeCell ref="A46:B46"/>
    <mergeCell ref="C46:D46"/>
    <mergeCell ref="E46:F46"/>
    <mergeCell ref="G46:H46"/>
    <mergeCell ref="I46:J46"/>
    <mergeCell ref="A45:B45"/>
    <mergeCell ref="C45:D45"/>
    <mergeCell ref="E45:F45"/>
    <mergeCell ref="G45:H45"/>
    <mergeCell ref="I45:J45"/>
    <mergeCell ref="A49:J49"/>
    <mergeCell ref="A50:B50"/>
    <mergeCell ref="C50:J50"/>
    <mergeCell ref="A51:B51"/>
    <mergeCell ref="A61:B61"/>
    <mergeCell ref="C61:J61"/>
    <mergeCell ref="A63:J63"/>
    <mergeCell ref="C64:D64"/>
    <mergeCell ref="G64:H64"/>
    <mergeCell ref="I64:J64"/>
    <mergeCell ref="C65:D65"/>
    <mergeCell ref="G65:H65"/>
    <mergeCell ref="I65:J65"/>
    <mergeCell ref="A85:D85"/>
    <mergeCell ref="E85:J85"/>
    <mergeCell ref="A86:D86"/>
    <mergeCell ref="E86:J86"/>
    <mergeCell ref="A87:D87"/>
    <mergeCell ref="E87:J87"/>
    <mergeCell ref="A88:D88"/>
    <mergeCell ref="L76:L87"/>
    <mergeCell ref="A76:D76"/>
    <mergeCell ref="E76:J76"/>
    <mergeCell ref="A80:D80"/>
    <mergeCell ref="E80:J80"/>
    <mergeCell ref="A81:D81"/>
    <mergeCell ref="E81:J81"/>
    <mergeCell ref="A82:D82"/>
    <mergeCell ref="E82:J82"/>
    <mergeCell ref="A83:D83"/>
    <mergeCell ref="E83:J83"/>
    <mergeCell ref="A84:D84"/>
    <mergeCell ref="E84:J84"/>
    <mergeCell ref="E78:J78"/>
    <mergeCell ref="A79:D79"/>
    <mergeCell ref="E79:J79"/>
    <mergeCell ref="A70:B70"/>
    <mergeCell ref="C70:D70"/>
    <mergeCell ref="E70:F70"/>
    <mergeCell ref="G70:H70"/>
    <mergeCell ref="I70:J70"/>
    <mergeCell ref="A73:B73"/>
    <mergeCell ref="C73:D73"/>
    <mergeCell ref="E73:F73"/>
    <mergeCell ref="G73:H73"/>
    <mergeCell ref="I73:J73"/>
    <mergeCell ref="A71:B71"/>
    <mergeCell ref="C71:D71"/>
    <mergeCell ref="E71:F71"/>
    <mergeCell ref="G71:H71"/>
    <mergeCell ref="I71:J71"/>
    <mergeCell ref="A72:B72"/>
    <mergeCell ref="C72:D72"/>
    <mergeCell ref="E72:F72"/>
    <mergeCell ref="G72:H72"/>
    <mergeCell ref="I72:J72"/>
  </mergeCells>
  <dataValidations count="22">
    <dataValidation type="list" allowBlank="1" showInputMessage="1" showErrorMessage="1" sqref="E27:G27">
      <formula1>$Q$23:$Q$26</formula1>
    </dataValidation>
    <dataValidation type="list" allowBlank="1" showInputMessage="1" showErrorMessage="1" sqref="I10:J10">
      <formula1>INDIRECT("Gender!$A:$A")</formula1>
    </dataValidation>
    <dataValidation type="list" allowBlank="1" showInputMessage="1" showErrorMessage="1" sqref="C11:D11 J13">
      <formula1>INDIRECT("ls_Provinces!$A:$A")</formula1>
    </dataValidation>
    <dataValidation type="list" allowBlank="1" showInputMessage="1" showErrorMessage="1" sqref="F11:G11">
      <formula1>INDIRECT("ls_Ethinics!$A:$A")</formula1>
    </dataValidation>
    <dataValidation type="list" allowBlank="1" showInputMessage="1" showErrorMessage="1" sqref="I11:J11">
      <formula1>INDIRECT("ls_Religions!$A:$A")</formula1>
    </dataValidation>
    <dataValidation type="list" allowBlank="1" showInputMessage="1" showErrorMessage="1" sqref="C12:D12">
      <formula1>INDIRECT("FixHealth!$A:$A")</formula1>
    </dataValidation>
    <dataValidation type="list" allowBlank="1" showInputMessage="1" showErrorMessage="1" sqref="C19:J19">
      <formula1>INDIRECT("ls_Maritals!$A:$A")</formula1>
    </dataValidation>
    <dataValidation type="list" allowBlank="1" showInputMessage="1" showErrorMessage="1" sqref="I23:J26">
      <formula1>INDIRECT("ls_Relationships!$A:$A")</formula1>
    </dataValidation>
    <dataValidation type="list" allowBlank="1" showInputMessage="1" showErrorMessage="1" sqref="J31:J34">
      <formula1>INDIRECT("ls_Acadames!$A:$A")</formula1>
    </dataValidation>
    <dataValidation type="list" allowBlank="1" showInputMessage="1" showErrorMessage="1" sqref="C45:J47">
      <formula1>INDIRECT("Rank!$A:$A")</formula1>
    </dataValidation>
    <dataValidation type="list" allowBlank="1" showInputMessage="1" showErrorMessage="1" sqref="E76:J76">
      <formula1>INDIRECT("ls_Suppliers!$A:$A")</formula1>
    </dataValidation>
    <dataValidation type="list" allowBlank="1" showInputMessage="1" showErrorMessage="1" sqref="E77:J77">
      <formula1>INDIRECT("Answer!$A$1:$A$3")</formula1>
    </dataValidation>
    <dataValidation type="list" allowBlank="1" showInputMessage="1" showErrorMessage="1" sqref="E78:J78">
      <formula1>INDIRECT("Answer!$A$4:$A$6")</formula1>
    </dataValidation>
    <dataValidation type="list" allowBlank="1" showInputMessage="1" showErrorMessage="1" sqref="E79:J79">
      <formula1>INDIRECT("Answer!$A$7:$A$9")</formula1>
    </dataValidation>
    <dataValidation type="list" allowBlank="1" showInputMessage="1" showErrorMessage="1" sqref="E80:J80">
      <formula1>INDIRECT("Answer!$A$10:$A$13")</formula1>
    </dataValidation>
    <dataValidation type="list" allowBlank="1" showInputMessage="1" showErrorMessage="1" sqref="E81:J81">
      <formula1>INDIRECT("Answer!$A$14:$A$15")</formula1>
    </dataValidation>
    <dataValidation type="list" allowBlank="1" showInputMessage="1" showErrorMessage="1" sqref="E87:J87">
      <formula1>INDIRECT("Answer!$A$16:$A$19")</formula1>
    </dataValidation>
    <dataValidation type="list" allowBlank="1" showInputMessage="1" showErrorMessage="1" sqref="C51:J54 C58:J61">
      <formula1>INDIRECT("Rank!$C:$C")</formula1>
    </dataValidation>
    <dataValidation type="list" allowBlank="1" showInputMessage="1" showErrorMessage="1" sqref="A51:B54">
      <formula1>INDIRECT("ls_Certificates!$A1:$A4")</formula1>
    </dataValidation>
    <dataValidation type="list" allowBlank="1" showInputMessage="1" showErrorMessage="1" sqref="A45:B47">
      <formula1>INDIRECT("ls_Certificates!$A5:$A10")</formula1>
    </dataValidation>
    <dataValidation type="list" allowBlank="1" showInputMessage="1" showErrorMessage="1" sqref="A58:B61">
      <formula1>INDIRECT("ls_Certificates!$A11:$A14")</formula1>
    </dataValidation>
    <dataValidation type="list" allowBlank="1" showInputMessage="1" showErrorMessage="1" sqref="J6:J7">
      <formula1>INDIRECT("ls_Jobworkings!$A:$A")</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ls_JobWorkings!$A:$A</xm:f>
          </x14:formula1>
          <xm:sqref>J6:J7</xm:sqref>
        </x14:dataValidation>
        <x14:dataValidation type="list" allowBlank="1" showInputMessage="1" showErrorMessage="1">
          <x14:formula1>
            <xm:f>Gender!$A$1:$A$2</xm:f>
          </x14:formula1>
          <xm:sqref>I10:J10</xm:sqref>
        </x14:dataValidation>
        <x14:dataValidation type="list" allowBlank="1" showInputMessage="1" showErrorMessage="1">
          <x14:formula1>
            <xm:f>ls_Ethinics!$A:$A</xm:f>
          </x14:formula1>
          <xm:sqref>F11:G11</xm:sqref>
        </x14:dataValidation>
        <x14:dataValidation type="list" allowBlank="1" showInputMessage="1" showErrorMessage="1">
          <x14:formula1>
            <xm:f>ls_Religions!$A:$A</xm:f>
          </x14:formula1>
          <xm:sqref>I11:J11</xm:sqref>
        </x14:dataValidation>
        <x14:dataValidation type="list" allowBlank="1" showInputMessage="1" showErrorMessage="1">
          <x14:formula1>
            <xm:f>ls_Provinces!$A:$A</xm:f>
          </x14:formula1>
          <xm:sqref>C11:D11 J13</xm:sqref>
        </x14:dataValidation>
        <x14:dataValidation type="list" allowBlank="1" showInputMessage="1" showErrorMessage="1">
          <x14:formula1>
            <xm:f>FixHealth!$A:$A</xm:f>
          </x14:formula1>
          <xm:sqref>C12:D12</xm:sqref>
        </x14:dataValidation>
        <x14:dataValidation type="list" allowBlank="1" showInputMessage="1" showErrorMessage="1">
          <x14:formula1>
            <xm:f>ls_Maritals!$A:$A</xm:f>
          </x14:formula1>
          <xm:sqref>C19:J19</xm:sqref>
        </x14:dataValidation>
        <x14:dataValidation type="list" allowBlank="1" showInputMessage="1" showErrorMessage="1">
          <x14:formula1>
            <xm:f>ls_Relationships!$A:$A</xm:f>
          </x14:formula1>
          <xm:sqref>I23:J26</xm:sqref>
        </x14:dataValidation>
        <x14:dataValidation type="list" allowBlank="1" showInputMessage="1" showErrorMessage="1">
          <x14:formula1>
            <xm:f>ls_Acadames!$A:$A</xm:f>
          </x14:formula1>
          <xm:sqref>J31:J34</xm:sqref>
        </x14:dataValidation>
        <x14:dataValidation type="list" allowBlank="1" showInputMessage="1" showErrorMessage="1">
          <x14:formula1>
            <xm:f>ls_Certificates!$A$12:$A$14</xm:f>
          </x14:formula1>
          <xm:sqref>A45:B47</xm:sqref>
        </x14:dataValidation>
        <x14:dataValidation type="list" allowBlank="1" showInputMessage="1" showErrorMessage="1">
          <x14:formula1>
            <xm:f>Rank!$A$1:$A$4</xm:f>
          </x14:formula1>
          <xm:sqref>C45:J47</xm:sqref>
        </x14:dataValidation>
        <x14:dataValidation type="list" allowBlank="1" showInputMessage="1" showErrorMessage="1">
          <x14:formula1>
            <xm:f>ls_Certificates!$A:$A</xm:f>
          </x14:formula1>
          <xm:sqref>A51:B54 A58:B61</xm:sqref>
        </x14:dataValidation>
        <x14:dataValidation type="list" allowBlank="1" showInputMessage="1" showErrorMessage="1">
          <x14:formula1>
            <xm:f>Rank!$A:$A</xm:f>
          </x14:formula1>
          <xm:sqref>C51:J54 C58:J61</xm:sqref>
        </x14:dataValidation>
        <x14:dataValidation type="list" allowBlank="1" showInputMessage="1" showErrorMessage="1">
          <x14:formula1>
            <xm:f>Answer!$A$20:$A$23</xm:f>
          </x14:formula1>
          <xm:sqref>E87:J87</xm:sqref>
        </x14:dataValidation>
        <x14:dataValidation type="list" allowBlank="1" showInputMessage="1" showErrorMessage="1">
          <x14:formula1>
            <xm:f>Answer!$A$18:$A$19</xm:f>
          </x14:formula1>
          <xm:sqref>E81:J81</xm:sqref>
        </x14:dataValidation>
        <x14:dataValidation type="list" allowBlank="1" showInputMessage="1" showErrorMessage="1">
          <x14:formula1>
            <xm:f>Answer!$A$14:$A$17</xm:f>
          </x14:formula1>
          <xm:sqref>E80:J80</xm:sqref>
        </x14:dataValidation>
        <x14:dataValidation type="list" allowBlank="1" showInputMessage="1" showErrorMessage="1">
          <x14:formula1>
            <xm:f>Answer!$A$11:$A$13</xm:f>
          </x14:formula1>
          <xm:sqref>E79:J79</xm:sqref>
        </x14:dataValidation>
        <x14:dataValidation type="list" allowBlank="1" showInputMessage="1" showErrorMessage="1">
          <x14:formula1>
            <xm:f>Answer!$A$8:$A$10</xm:f>
          </x14:formula1>
          <xm:sqref>E78:J78</xm:sqref>
        </x14:dataValidation>
        <x14:dataValidation type="list" allowBlank="1" showInputMessage="1" showErrorMessage="1">
          <x14:formula1>
            <xm:f>Answer!$A$5:$A$7</xm:f>
          </x14:formula1>
          <xm:sqref>E77:J77</xm:sqref>
        </x14:dataValidation>
        <x14:dataValidation type="list" allowBlank="1" showInputMessage="1" showErrorMessage="1">
          <x14:formula1>
            <xm:f>Answer!$A$1:$A$4</xm:f>
          </x14:formula1>
          <xm:sqref>E76:J76</xm:sqref>
        </x14:dataValidation>
        <x14:dataValidation type="list" allowBlank="1" showInputMessage="1" showErrorMessage="1">
          <x14:formula1>
            <xm:f>Answer!$A$24:$A$28</xm:f>
          </x14:formula1>
          <xm:sqref>K82:K86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J50" activeCellId="2" sqref="C38:C39 E50 J50"/>
    </sheetView>
  </sheetViews>
  <sheetFormatPr defaultRowHeight="15" x14ac:dyDescent="0.25"/>
  <cols>
    <col min="1" max="1" width="11.42578125" customWidth="1"/>
  </cols>
  <sheetData>
    <row r="1" spans="1:2" x14ac:dyDescent="0.25">
      <c r="A1" t="s">
        <v>1242</v>
      </c>
      <c r="B1" t="b">
        <v>1</v>
      </c>
    </row>
    <row r="2" spans="1:2" x14ac:dyDescent="0.25">
      <c r="A2" t="s">
        <v>1243</v>
      </c>
      <c r="B2"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
    </sheetView>
  </sheetViews>
  <sheetFormatPr defaultRowHeight="15" x14ac:dyDescent="0.25"/>
  <cols>
    <col min="1" max="1" width="11.7109375" customWidth="1"/>
    <col min="6" max="6" width="34.85546875" bestFit="1" customWidth="1"/>
  </cols>
  <sheetData>
    <row r="1" spans="1:7" x14ac:dyDescent="0.25">
      <c r="A1" t="s">
        <v>334</v>
      </c>
      <c r="B1" t="b">
        <v>1</v>
      </c>
      <c r="F1" t="s">
        <v>216</v>
      </c>
      <c r="G1">
        <v>0</v>
      </c>
    </row>
    <row r="2" spans="1:7" x14ac:dyDescent="0.25">
      <c r="A2" t="s">
        <v>1228</v>
      </c>
      <c r="B2" t="b">
        <v>0</v>
      </c>
      <c r="F2" t="s">
        <v>217</v>
      </c>
      <c r="G2">
        <v>1</v>
      </c>
    </row>
    <row r="3" spans="1:7" x14ac:dyDescent="0.25">
      <c r="F3" t="s">
        <v>218</v>
      </c>
      <c r="G3">
        <v>2</v>
      </c>
    </row>
    <row r="4" spans="1:7" x14ac:dyDescent="0.25">
      <c r="F4" t="s">
        <v>219</v>
      </c>
      <c r="G4">
        <v>3</v>
      </c>
    </row>
    <row r="5" spans="1:7" x14ac:dyDescent="0.25">
      <c r="F5" t="s">
        <v>220</v>
      </c>
      <c r="G5">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J50" activeCellId="2" sqref="C38:C39 E50 J50"/>
    </sheetView>
  </sheetViews>
  <sheetFormatPr defaultRowHeight="15" x14ac:dyDescent="0.25"/>
  <cols>
    <col min="1" max="1" width="27.28515625" customWidth="1"/>
  </cols>
  <sheetData>
    <row r="1" spans="1:2" x14ac:dyDescent="0.25">
      <c r="A1" t="s">
        <v>1244</v>
      </c>
      <c r="B1">
        <v>1</v>
      </c>
    </row>
    <row r="2" spans="1:2" x14ac:dyDescent="0.25">
      <c r="A2" t="s">
        <v>1245</v>
      </c>
      <c r="B2">
        <v>4</v>
      </c>
    </row>
    <row r="3" spans="1:2" x14ac:dyDescent="0.25">
      <c r="A3" t="s">
        <v>1246</v>
      </c>
      <c r="B3">
        <v>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58" sqref="B58"/>
    </sheetView>
  </sheetViews>
  <sheetFormatPr defaultColWidth="12.28515625" defaultRowHeight="15" x14ac:dyDescent="0.25"/>
  <cols>
    <col min="1" max="3" width="22.85546875" customWidth="1"/>
    <col min="4" max="4" width="9.140625"/>
  </cols>
  <sheetData>
    <row r="1" spans="1:4" x14ac:dyDescent="0.25">
      <c r="A1" t="str">
        <f>C1&amp;"-"&amp;D1</f>
        <v>KIN-Kinh</v>
      </c>
      <c r="B1">
        <v>14</v>
      </c>
      <c r="C1" t="s">
        <v>242</v>
      </c>
      <c r="D1" t="s">
        <v>100</v>
      </c>
    </row>
    <row r="2" spans="1:4" x14ac:dyDescent="0.25">
      <c r="A2" t="str">
        <f t="shared" ref="A2:A55" si="0">C2&amp;"-"&amp;D2</f>
        <v>TAY-Tày</v>
      </c>
      <c r="B2">
        <v>15</v>
      </c>
      <c r="C2" t="s">
        <v>243</v>
      </c>
      <c r="D2" t="s">
        <v>102</v>
      </c>
    </row>
    <row r="3" spans="1:4" x14ac:dyDescent="0.25">
      <c r="A3" t="str">
        <f t="shared" si="0"/>
        <v>THA-Thái</v>
      </c>
      <c r="B3">
        <v>16</v>
      </c>
      <c r="C3" t="s">
        <v>244</v>
      </c>
      <c r="D3" t="s">
        <v>104</v>
      </c>
    </row>
    <row r="4" spans="1:4" x14ac:dyDescent="0.25">
      <c r="A4" t="str">
        <f t="shared" si="0"/>
        <v>MUO-Mường</v>
      </c>
      <c r="B4">
        <v>17</v>
      </c>
      <c r="C4" t="s">
        <v>245</v>
      </c>
      <c r="D4" t="s">
        <v>105</v>
      </c>
    </row>
    <row r="5" spans="1:4" x14ac:dyDescent="0.25">
      <c r="A5" t="str">
        <f t="shared" si="0"/>
        <v>KHE-Khơ Me</v>
      </c>
      <c r="B5">
        <v>18</v>
      </c>
      <c r="C5" t="s">
        <v>246</v>
      </c>
      <c r="D5" t="s">
        <v>247</v>
      </c>
    </row>
    <row r="6" spans="1:4" x14ac:dyDescent="0.25">
      <c r="A6" t="str">
        <f t="shared" si="0"/>
        <v>HMO-H'Mông</v>
      </c>
      <c r="B6">
        <v>19</v>
      </c>
      <c r="C6" t="s">
        <v>248</v>
      </c>
      <c r="D6" t="s">
        <v>249</v>
      </c>
    </row>
    <row r="7" spans="1:4" x14ac:dyDescent="0.25">
      <c r="A7" t="str">
        <f t="shared" si="0"/>
        <v>NUN-Nùng</v>
      </c>
      <c r="B7">
        <v>20</v>
      </c>
      <c r="C7" t="s">
        <v>250</v>
      </c>
      <c r="D7" t="s">
        <v>103</v>
      </c>
    </row>
    <row r="8" spans="1:4" x14ac:dyDescent="0.25">
      <c r="A8" t="str">
        <f t="shared" si="0"/>
        <v>HOA-Hoa</v>
      </c>
      <c r="B8">
        <v>21</v>
      </c>
      <c r="C8" t="s">
        <v>251</v>
      </c>
      <c r="D8" t="s">
        <v>101</v>
      </c>
    </row>
    <row r="9" spans="1:4" x14ac:dyDescent="0.25">
      <c r="A9" t="str">
        <f t="shared" si="0"/>
        <v>DAO-Dao</v>
      </c>
      <c r="B9">
        <v>22</v>
      </c>
      <c r="C9" t="s">
        <v>252</v>
      </c>
      <c r="D9" t="s">
        <v>107</v>
      </c>
    </row>
    <row r="10" spans="1:4" x14ac:dyDescent="0.25">
      <c r="A10" t="str">
        <f t="shared" si="0"/>
        <v>GIR-Gia Rai</v>
      </c>
      <c r="B10">
        <v>23</v>
      </c>
      <c r="C10" t="s">
        <v>253</v>
      </c>
      <c r="D10" t="s">
        <v>254</v>
      </c>
    </row>
    <row r="11" spans="1:4" x14ac:dyDescent="0.25">
      <c r="A11" t="str">
        <f t="shared" si="0"/>
        <v>EDE-Ê Đê</v>
      </c>
      <c r="B11">
        <v>24</v>
      </c>
      <c r="C11" t="s">
        <v>255</v>
      </c>
      <c r="D11" t="s">
        <v>256</v>
      </c>
    </row>
    <row r="12" spans="1:4" x14ac:dyDescent="0.25">
      <c r="A12" t="str">
        <f t="shared" si="0"/>
        <v>BAN-Ba Na</v>
      </c>
      <c r="B12">
        <v>25</v>
      </c>
      <c r="C12" t="s">
        <v>257</v>
      </c>
      <c r="D12" t="s">
        <v>258</v>
      </c>
    </row>
    <row r="13" spans="1:4" x14ac:dyDescent="0.25">
      <c r="A13" t="str">
        <f t="shared" si="0"/>
        <v>XOD-Xơ Đăng</v>
      </c>
      <c r="B13">
        <v>26</v>
      </c>
      <c r="C13" t="s">
        <v>259</v>
      </c>
      <c r="D13" t="s">
        <v>260</v>
      </c>
    </row>
    <row r="14" spans="1:4" x14ac:dyDescent="0.25">
      <c r="A14" t="str">
        <f t="shared" si="0"/>
        <v>SAC-Sán Chay</v>
      </c>
      <c r="B14">
        <v>27</v>
      </c>
      <c r="C14" t="s">
        <v>261</v>
      </c>
      <c r="D14" t="s">
        <v>108</v>
      </c>
    </row>
    <row r="15" spans="1:4" x14ac:dyDescent="0.25">
      <c r="A15" t="str">
        <f t="shared" si="0"/>
        <v>COH-Cơ Ho</v>
      </c>
      <c r="B15">
        <v>28</v>
      </c>
      <c r="C15" t="s">
        <v>262</v>
      </c>
      <c r="D15" t="s">
        <v>263</v>
      </c>
    </row>
    <row r="16" spans="1:4" x14ac:dyDescent="0.25">
      <c r="A16" t="str">
        <f t="shared" si="0"/>
        <v>CHA-Chăm</v>
      </c>
      <c r="B16">
        <v>29</v>
      </c>
      <c r="C16" t="s">
        <v>264</v>
      </c>
      <c r="D16" t="s">
        <v>109</v>
      </c>
    </row>
    <row r="17" spans="1:4" x14ac:dyDescent="0.25">
      <c r="A17" t="str">
        <f t="shared" si="0"/>
        <v>SAD-Sán Dìu</v>
      </c>
      <c r="B17">
        <v>30</v>
      </c>
      <c r="C17" t="s">
        <v>265</v>
      </c>
      <c r="D17" t="s">
        <v>110</v>
      </c>
    </row>
    <row r="18" spans="1:4" x14ac:dyDescent="0.25">
      <c r="A18" t="str">
        <f t="shared" si="0"/>
        <v>HRE-Hrê</v>
      </c>
      <c r="B18">
        <v>31</v>
      </c>
      <c r="C18" t="s">
        <v>266</v>
      </c>
      <c r="D18" t="s">
        <v>111</v>
      </c>
    </row>
    <row r="19" spans="1:4" x14ac:dyDescent="0.25">
      <c r="A19" t="str">
        <f t="shared" si="0"/>
        <v>RAG-Ra Glai</v>
      </c>
      <c r="B19">
        <v>32</v>
      </c>
      <c r="C19" t="s">
        <v>267</v>
      </c>
      <c r="D19" t="s">
        <v>268</v>
      </c>
    </row>
    <row r="20" spans="1:4" x14ac:dyDescent="0.25">
      <c r="A20" t="str">
        <f t="shared" si="0"/>
        <v>MNO-M'Nông</v>
      </c>
      <c r="B20">
        <v>33</v>
      </c>
      <c r="C20" t="s">
        <v>269</v>
      </c>
      <c r="D20" t="s">
        <v>270</v>
      </c>
    </row>
    <row r="21" spans="1:4" x14ac:dyDescent="0.25">
      <c r="A21" t="str">
        <f t="shared" si="0"/>
        <v>XTI-X’Tiêng</v>
      </c>
      <c r="B21">
        <v>34</v>
      </c>
      <c r="C21" t="s">
        <v>271</v>
      </c>
      <c r="D21" t="s">
        <v>272</v>
      </c>
    </row>
    <row r="22" spans="1:4" x14ac:dyDescent="0.25">
      <c r="A22" t="str">
        <f t="shared" si="0"/>
        <v>BRU-Bru-Vân Kiều</v>
      </c>
      <c r="B22">
        <v>35</v>
      </c>
      <c r="C22" t="s">
        <v>273</v>
      </c>
      <c r="D22" t="s">
        <v>274</v>
      </c>
    </row>
    <row r="23" spans="1:4" x14ac:dyDescent="0.25">
      <c r="A23" t="str">
        <f t="shared" si="0"/>
        <v>THO-Thổ</v>
      </c>
      <c r="B23">
        <v>36</v>
      </c>
      <c r="C23" t="s">
        <v>275</v>
      </c>
      <c r="D23" t="s">
        <v>106</v>
      </c>
    </row>
    <row r="24" spans="1:4" x14ac:dyDescent="0.25">
      <c r="A24" t="str">
        <f t="shared" si="0"/>
        <v>KHU-Khơ Mú</v>
      </c>
      <c r="B24">
        <v>37</v>
      </c>
      <c r="C24" t="s">
        <v>276</v>
      </c>
      <c r="D24" t="s">
        <v>277</v>
      </c>
    </row>
    <row r="25" spans="1:4" x14ac:dyDescent="0.25">
      <c r="A25" t="str">
        <f t="shared" si="0"/>
        <v>COT-Cơ Tu</v>
      </c>
      <c r="B25">
        <v>38</v>
      </c>
      <c r="C25" t="s">
        <v>278</v>
      </c>
      <c r="D25" t="s">
        <v>279</v>
      </c>
    </row>
    <row r="26" spans="1:4" x14ac:dyDescent="0.25">
      <c r="A26" t="str">
        <f t="shared" si="0"/>
        <v>GIA-Giáy</v>
      </c>
      <c r="B26">
        <v>39</v>
      </c>
      <c r="C26" t="s">
        <v>280</v>
      </c>
      <c r="D26" t="s">
        <v>112</v>
      </c>
    </row>
    <row r="27" spans="1:4" x14ac:dyDescent="0.25">
      <c r="A27" t="str">
        <f t="shared" si="0"/>
        <v>GIE-Giẻ Triêng</v>
      </c>
      <c r="B27">
        <v>40</v>
      </c>
      <c r="C27" t="s">
        <v>281</v>
      </c>
      <c r="D27" t="s">
        <v>282</v>
      </c>
    </row>
    <row r="28" spans="1:4" x14ac:dyDescent="0.25">
      <c r="A28" t="str">
        <f t="shared" si="0"/>
        <v>TAO-Tà Ôi</v>
      </c>
      <c r="B28">
        <v>41</v>
      </c>
      <c r="C28" t="s">
        <v>283</v>
      </c>
      <c r="D28" t="s">
        <v>284</v>
      </c>
    </row>
    <row r="29" spans="1:4" x14ac:dyDescent="0.25">
      <c r="A29" t="str">
        <f t="shared" si="0"/>
        <v>MA-Mạ</v>
      </c>
      <c r="B29">
        <v>42</v>
      </c>
      <c r="C29" t="s">
        <v>285</v>
      </c>
      <c r="D29" t="s">
        <v>286</v>
      </c>
    </row>
    <row r="30" spans="1:4" x14ac:dyDescent="0.25">
      <c r="A30" t="str">
        <f t="shared" si="0"/>
        <v>CO-Co</v>
      </c>
      <c r="B30">
        <v>43</v>
      </c>
      <c r="C30" t="s">
        <v>287</v>
      </c>
      <c r="D30" t="s">
        <v>113</v>
      </c>
    </row>
    <row r="31" spans="1:4" x14ac:dyDescent="0.25">
      <c r="A31" t="str">
        <f t="shared" si="0"/>
        <v>CHO-Chơ Ro</v>
      </c>
      <c r="B31">
        <v>44</v>
      </c>
      <c r="C31" t="s">
        <v>288</v>
      </c>
      <c r="D31" t="s">
        <v>289</v>
      </c>
    </row>
    <row r="32" spans="1:4" x14ac:dyDescent="0.25">
      <c r="A32" t="str">
        <f t="shared" si="0"/>
        <v>XIN-Xinh Mun</v>
      </c>
      <c r="B32">
        <v>45</v>
      </c>
      <c r="C32" t="s">
        <v>290</v>
      </c>
      <c r="D32" t="s">
        <v>291</v>
      </c>
    </row>
    <row r="33" spans="1:4" x14ac:dyDescent="0.25">
      <c r="A33" t="str">
        <f t="shared" si="0"/>
        <v>HAN-Hà Nhì</v>
      </c>
      <c r="B33">
        <v>46</v>
      </c>
      <c r="C33" t="s">
        <v>292</v>
      </c>
      <c r="D33" t="s">
        <v>114</v>
      </c>
    </row>
    <row r="34" spans="1:4" x14ac:dyDescent="0.25">
      <c r="A34" t="str">
        <f t="shared" si="0"/>
        <v>CHR-Chu Ru</v>
      </c>
      <c r="B34">
        <v>47</v>
      </c>
      <c r="C34" t="s">
        <v>293</v>
      </c>
      <c r="D34" t="s">
        <v>294</v>
      </c>
    </row>
    <row r="35" spans="1:4" x14ac:dyDescent="0.25">
      <c r="A35" t="str">
        <f t="shared" si="0"/>
        <v>LAO-Lào</v>
      </c>
      <c r="B35">
        <v>48</v>
      </c>
      <c r="C35" t="s">
        <v>295</v>
      </c>
      <c r="D35" t="s">
        <v>115</v>
      </c>
    </row>
    <row r="36" spans="1:4" x14ac:dyDescent="0.25">
      <c r="A36" t="str">
        <f t="shared" si="0"/>
        <v>KHA-Kháng</v>
      </c>
      <c r="B36">
        <v>49</v>
      </c>
      <c r="C36" t="s">
        <v>296</v>
      </c>
      <c r="D36" t="s">
        <v>116</v>
      </c>
    </row>
    <row r="37" spans="1:4" x14ac:dyDescent="0.25">
      <c r="A37" t="str">
        <f t="shared" si="0"/>
        <v>LAC-La Chí</v>
      </c>
      <c r="B37">
        <v>50</v>
      </c>
      <c r="C37" t="s">
        <v>297</v>
      </c>
      <c r="D37" t="s">
        <v>298</v>
      </c>
    </row>
    <row r="38" spans="1:4" x14ac:dyDescent="0.25">
      <c r="A38" t="str">
        <f t="shared" si="0"/>
        <v>PHU-Phú Lá</v>
      </c>
      <c r="B38">
        <v>51</v>
      </c>
      <c r="C38" t="s">
        <v>299</v>
      </c>
      <c r="D38" t="s">
        <v>300</v>
      </c>
    </row>
    <row r="39" spans="1:4" x14ac:dyDescent="0.25">
      <c r="A39" t="str">
        <f t="shared" si="0"/>
        <v>LAU-La Hủ</v>
      </c>
      <c r="B39">
        <v>52</v>
      </c>
      <c r="C39" t="s">
        <v>301</v>
      </c>
      <c r="D39" t="s">
        <v>302</v>
      </c>
    </row>
    <row r="40" spans="1:4" x14ac:dyDescent="0.25">
      <c r="A40" t="str">
        <f t="shared" si="0"/>
        <v>LAA-La Ha</v>
      </c>
      <c r="B40">
        <v>53</v>
      </c>
      <c r="C40" t="s">
        <v>303</v>
      </c>
      <c r="D40" t="s">
        <v>122</v>
      </c>
    </row>
    <row r="41" spans="1:4" x14ac:dyDescent="0.25">
      <c r="A41" t="str">
        <f t="shared" si="0"/>
        <v>PAT-Pà Thẻn</v>
      </c>
      <c r="B41">
        <v>54</v>
      </c>
      <c r="C41" t="s">
        <v>304</v>
      </c>
      <c r="D41" t="s">
        <v>118</v>
      </c>
    </row>
    <row r="42" spans="1:4" x14ac:dyDescent="0.25">
      <c r="A42" t="str">
        <f t="shared" si="0"/>
        <v>CHU-Chứt</v>
      </c>
      <c r="B42">
        <v>55</v>
      </c>
      <c r="C42" t="s">
        <v>305</v>
      </c>
      <c r="D42" t="s">
        <v>119</v>
      </c>
    </row>
    <row r="43" spans="1:4" x14ac:dyDescent="0.25">
      <c r="A43" t="str">
        <f t="shared" si="0"/>
        <v>LU-Lự</v>
      </c>
      <c r="B43">
        <v>56</v>
      </c>
      <c r="C43" t="s">
        <v>306</v>
      </c>
      <c r="D43" t="s">
        <v>117</v>
      </c>
    </row>
    <row r="44" spans="1:4" x14ac:dyDescent="0.25">
      <c r="A44" t="str">
        <f t="shared" si="0"/>
        <v>LOL-Lô Lô</v>
      </c>
      <c r="B44">
        <v>57</v>
      </c>
      <c r="C44" t="s">
        <v>307</v>
      </c>
      <c r="D44" t="s">
        <v>308</v>
      </c>
    </row>
    <row r="45" spans="1:4" x14ac:dyDescent="0.25">
      <c r="A45" t="str">
        <f t="shared" si="0"/>
        <v>MAN-Mảng</v>
      </c>
      <c r="B45">
        <v>58</v>
      </c>
      <c r="C45" t="s">
        <v>309</v>
      </c>
      <c r="D45" t="s">
        <v>120</v>
      </c>
    </row>
    <row r="46" spans="1:4" x14ac:dyDescent="0.25">
      <c r="A46" t="str">
        <f t="shared" si="0"/>
        <v>COL-Cờ Lao</v>
      </c>
      <c r="B46">
        <v>59</v>
      </c>
      <c r="C46" t="s">
        <v>310</v>
      </c>
      <c r="D46" t="s">
        <v>311</v>
      </c>
    </row>
    <row r="47" spans="1:4" x14ac:dyDescent="0.25">
      <c r="A47" t="str">
        <f t="shared" si="0"/>
        <v>BOY-Bố Y</v>
      </c>
      <c r="B47">
        <v>60</v>
      </c>
      <c r="C47" t="s">
        <v>312</v>
      </c>
      <c r="D47" t="s">
        <v>121</v>
      </c>
    </row>
    <row r="48" spans="1:4" x14ac:dyDescent="0.25">
      <c r="A48" t="str">
        <f t="shared" si="0"/>
        <v>CON-Cống</v>
      </c>
      <c r="B48">
        <v>61</v>
      </c>
      <c r="C48" t="s">
        <v>313</v>
      </c>
      <c r="D48" t="s">
        <v>314</v>
      </c>
    </row>
    <row r="49" spans="1:4" x14ac:dyDescent="0.25">
      <c r="A49" t="str">
        <f t="shared" si="0"/>
        <v>NGA-Ngái</v>
      </c>
      <c r="B49">
        <v>62</v>
      </c>
      <c r="C49" t="s">
        <v>315</v>
      </c>
      <c r="D49" t="s">
        <v>123</v>
      </c>
    </row>
    <row r="50" spans="1:4" x14ac:dyDescent="0.25">
      <c r="A50" t="str">
        <f t="shared" si="0"/>
        <v>SIL-Si La</v>
      </c>
      <c r="B50">
        <v>63</v>
      </c>
      <c r="C50" t="s">
        <v>316</v>
      </c>
      <c r="D50" t="s">
        <v>124</v>
      </c>
    </row>
    <row r="51" spans="1:4" x14ac:dyDescent="0.25">
      <c r="A51" t="str">
        <f t="shared" si="0"/>
        <v>PUP-Pu Péo</v>
      </c>
      <c r="B51">
        <v>64</v>
      </c>
      <c r="C51" t="s">
        <v>317</v>
      </c>
      <c r="D51" t="s">
        <v>125</v>
      </c>
    </row>
    <row r="52" spans="1:4" x14ac:dyDescent="0.25">
      <c r="A52" t="str">
        <f t="shared" si="0"/>
        <v>ROM-Rơ măm</v>
      </c>
      <c r="B52">
        <v>65</v>
      </c>
      <c r="C52" t="s">
        <v>318</v>
      </c>
      <c r="D52" t="s">
        <v>319</v>
      </c>
    </row>
    <row r="53" spans="1:4" x14ac:dyDescent="0.25">
      <c r="A53" t="str">
        <f t="shared" si="0"/>
        <v>BRA-Brâu</v>
      </c>
      <c r="B53">
        <v>66</v>
      </c>
      <c r="C53" t="s">
        <v>320</v>
      </c>
      <c r="D53" t="s">
        <v>126</v>
      </c>
    </row>
    <row r="54" spans="1:4" x14ac:dyDescent="0.25">
      <c r="A54" t="str">
        <f t="shared" si="0"/>
        <v>ODU-Ơ Đu</v>
      </c>
      <c r="B54">
        <v>67</v>
      </c>
      <c r="C54" t="s">
        <v>321</v>
      </c>
      <c r="D54" t="s">
        <v>322</v>
      </c>
    </row>
    <row r="55" spans="1:4" x14ac:dyDescent="0.25">
      <c r="A55" t="str">
        <f t="shared" si="0"/>
        <v>Ko-Không</v>
      </c>
      <c r="B55">
        <v>68</v>
      </c>
      <c r="C55" t="s">
        <v>1667</v>
      </c>
      <c r="D55" t="s">
        <v>1668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13" sqref="D13"/>
    </sheetView>
  </sheetViews>
  <sheetFormatPr defaultRowHeight="15" x14ac:dyDescent="0.25"/>
  <cols>
    <col min="1" max="1" width="35.5703125" customWidth="1"/>
    <col min="2" max="2" width="17.28515625" customWidth="1"/>
    <col min="3" max="3" width="22.140625" customWidth="1"/>
    <col min="4" max="4" width="18.5703125" customWidth="1"/>
  </cols>
  <sheetData>
    <row r="1" spans="1:4" x14ac:dyDescent="0.25">
      <c r="A1" t="str">
        <f>C1&amp;"-"&amp;D1</f>
        <v>1-Phật Giáo</v>
      </c>
      <c r="B1">
        <v>10</v>
      </c>
      <c r="C1">
        <v>1</v>
      </c>
      <c r="D1" t="s">
        <v>1229</v>
      </c>
    </row>
    <row r="2" spans="1:4" x14ac:dyDescent="0.25">
      <c r="A2" t="str">
        <f t="shared" ref="A2:A15" si="0">C2&amp;"-"&amp;D2</f>
        <v>2-Thiên chúa giáo</v>
      </c>
      <c r="B2">
        <v>11</v>
      </c>
      <c r="C2">
        <v>2</v>
      </c>
      <c r="D2" t="s">
        <v>1666</v>
      </c>
    </row>
    <row r="3" spans="1:4" x14ac:dyDescent="0.25">
      <c r="A3" t="str">
        <f t="shared" si="0"/>
        <v>3-Hòa Hảo</v>
      </c>
      <c r="B3">
        <v>12</v>
      </c>
      <c r="C3">
        <v>3</v>
      </c>
      <c r="D3" t="s">
        <v>1230</v>
      </c>
    </row>
    <row r="4" spans="1:4" x14ac:dyDescent="0.25">
      <c r="A4" t="str">
        <f t="shared" si="0"/>
        <v>4-Hồi Giáo</v>
      </c>
      <c r="B4">
        <v>13</v>
      </c>
      <c r="C4">
        <v>4</v>
      </c>
      <c r="D4" t="s">
        <v>1231</v>
      </c>
    </row>
    <row r="5" spans="1:4" x14ac:dyDescent="0.25">
      <c r="A5" t="str">
        <f t="shared" si="0"/>
        <v>5-Cao Đài</v>
      </c>
      <c r="B5">
        <v>14</v>
      </c>
      <c r="C5">
        <v>5</v>
      </c>
      <c r="D5" t="s">
        <v>1232</v>
      </c>
    </row>
    <row r="6" spans="1:4" x14ac:dyDescent="0.25">
      <c r="A6" t="str">
        <f t="shared" si="0"/>
        <v>6-Minh Sư Đạo</v>
      </c>
      <c r="B6">
        <v>15</v>
      </c>
      <c r="C6">
        <v>6</v>
      </c>
      <c r="D6" t="s">
        <v>1233</v>
      </c>
    </row>
    <row r="7" spans="1:4" x14ac:dyDescent="0.25">
      <c r="A7" t="str">
        <f t="shared" si="0"/>
        <v>7-Minh Lý Đạo</v>
      </c>
      <c r="B7">
        <v>16</v>
      </c>
      <c r="C7">
        <v>7</v>
      </c>
      <c r="D7" t="s">
        <v>1234</v>
      </c>
    </row>
    <row r="8" spans="1:4" x14ac:dyDescent="0.25">
      <c r="A8" t="str">
        <f t="shared" si="0"/>
        <v>8-Tin Lành</v>
      </c>
      <c r="B8">
        <v>17</v>
      </c>
      <c r="C8">
        <v>8</v>
      </c>
      <c r="D8" t="s">
        <v>1235</v>
      </c>
    </row>
    <row r="9" spans="1:4" x14ac:dyDescent="0.25">
      <c r="A9" t="str">
        <f t="shared" si="0"/>
        <v>9-Tịnh độ cư sĩ Phật hội Việt Nam</v>
      </c>
      <c r="B9">
        <v>18</v>
      </c>
      <c r="C9">
        <v>9</v>
      </c>
      <c r="D9" t="s">
        <v>1236</v>
      </c>
    </row>
    <row r="10" spans="1:4" x14ac:dyDescent="0.25">
      <c r="A10" t="str">
        <f t="shared" si="0"/>
        <v>10-Đạo Tứ ấn hiếu nghĩa</v>
      </c>
      <c r="B10">
        <v>19</v>
      </c>
      <c r="C10">
        <v>10</v>
      </c>
      <c r="D10" t="s">
        <v>1237</v>
      </c>
    </row>
    <row r="11" spans="1:4" x14ac:dyDescent="0.25">
      <c r="A11" t="str">
        <f t="shared" si="0"/>
        <v>11-Bửu sơn Kỳ hương</v>
      </c>
      <c r="B11">
        <v>20</v>
      </c>
      <c r="C11">
        <v>11</v>
      </c>
      <c r="D11" t="s">
        <v>1238</v>
      </c>
    </row>
    <row r="12" spans="1:4" x14ac:dyDescent="0.25">
      <c r="A12" t="str">
        <f t="shared" si="0"/>
        <v>12-Bahá'í</v>
      </c>
      <c r="B12">
        <v>21</v>
      </c>
      <c r="C12">
        <v>12</v>
      </c>
      <c r="D12" t="s">
        <v>1239</v>
      </c>
    </row>
    <row r="13" spans="1:4" x14ac:dyDescent="0.25">
      <c r="A13" t="str">
        <f t="shared" si="0"/>
        <v>13-Bà La Môn</v>
      </c>
      <c r="B13">
        <v>22</v>
      </c>
      <c r="C13">
        <v>13</v>
      </c>
      <c r="D13" t="s">
        <v>1240</v>
      </c>
    </row>
    <row r="14" spans="1:4" x14ac:dyDescent="0.25">
      <c r="A14" t="str">
        <f t="shared" si="0"/>
        <v>Ko-Không</v>
      </c>
      <c r="B14">
        <v>24</v>
      </c>
      <c r="C14" t="s">
        <v>1667</v>
      </c>
      <c r="D14" t="s">
        <v>1668</v>
      </c>
    </row>
    <row r="15" spans="1:4" x14ac:dyDescent="0.25">
      <c r="A15" t="str">
        <f t="shared" si="0"/>
        <v>10-Thiền lâm</v>
      </c>
      <c r="B15">
        <v>25</v>
      </c>
      <c r="C15">
        <v>10</v>
      </c>
      <c r="D15" t="s">
        <v>1669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D1" sqref="D1:D64"/>
    </sheetView>
  </sheetViews>
  <sheetFormatPr defaultRowHeight="15" x14ac:dyDescent="0.25"/>
  <cols>
    <col min="1" max="1" width="38.140625" customWidth="1"/>
    <col min="3" max="3" width="9.140625" style="18"/>
    <col min="4" max="4" width="28.28515625" customWidth="1"/>
  </cols>
  <sheetData>
    <row r="1" spans="1:4" x14ac:dyDescent="0.25">
      <c r="A1" t="str">
        <f t="shared" ref="A1:A32" si="0">D1</f>
        <v>Thành phố Hà Nội</v>
      </c>
      <c r="B1">
        <v>284</v>
      </c>
      <c r="C1" s="18" t="s">
        <v>2103</v>
      </c>
      <c r="D1" t="s">
        <v>2151</v>
      </c>
    </row>
    <row r="2" spans="1:4" x14ac:dyDescent="0.25">
      <c r="A2" t="str">
        <f t="shared" si="0"/>
        <v>Thành phố Hồ Chí Minh</v>
      </c>
      <c r="B2">
        <v>285</v>
      </c>
      <c r="C2" s="18" t="s">
        <v>2104</v>
      </c>
      <c r="D2" t="s">
        <v>2152</v>
      </c>
    </row>
    <row r="3" spans="1:4" x14ac:dyDescent="0.25">
      <c r="A3" t="str">
        <f t="shared" si="0"/>
        <v>Tỉnh Hà Giang</v>
      </c>
      <c r="B3">
        <v>286</v>
      </c>
      <c r="C3" s="18" t="s">
        <v>2105</v>
      </c>
      <c r="D3" t="s">
        <v>2153</v>
      </c>
    </row>
    <row r="4" spans="1:4" x14ac:dyDescent="0.25">
      <c r="A4" t="str">
        <f t="shared" si="0"/>
        <v>Tỉnh Cao Bằng</v>
      </c>
      <c r="B4">
        <v>287</v>
      </c>
      <c r="C4" s="18" t="s">
        <v>2106</v>
      </c>
      <c r="D4" t="s">
        <v>2154</v>
      </c>
    </row>
    <row r="5" spans="1:4" x14ac:dyDescent="0.25">
      <c r="A5" t="str">
        <f t="shared" si="0"/>
        <v>Tỉnh Bắc Kạn</v>
      </c>
      <c r="B5">
        <v>288</v>
      </c>
      <c r="C5" s="18" t="s">
        <v>2107</v>
      </c>
      <c r="D5" t="s">
        <v>2155</v>
      </c>
    </row>
    <row r="6" spans="1:4" x14ac:dyDescent="0.25">
      <c r="A6" t="str">
        <f t="shared" si="0"/>
        <v>Tỉnh Tuyên Quang</v>
      </c>
      <c r="B6">
        <v>289</v>
      </c>
      <c r="C6" s="18" t="s">
        <v>2108</v>
      </c>
      <c r="D6" t="s">
        <v>2156</v>
      </c>
    </row>
    <row r="7" spans="1:4" x14ac:dyDescent="0.25">
      <c r="A7" t="str">
        <f t="shared" si="0"/>
        <v>Tỉnh Lào Cai</v>
      </c>
      <c r="B7">
        <v>290</v>
      </c>
      <c r="C7" s="18" t="s">
        <v>1317</v>
      </c>
      <c r="D7" t="s">
        <v>2157</v>
      </c>
    </row>
    <row r="8" spans="1:4" x14ac:dyDescent="0.25">
      <c r="A8" t="str">
        <f t="shared" si="0"/>
        <v>Tỉnh Điện Biên</v>
      </c>
      <c r="B8">
        <v>291</v>
      </c>
      <c r="C8" s="18" t="s">
        <v>1318</v>
      </c>
      <c r="D8" t="s">
        <v>2158</v>
      </c>
    </row>
    <row r="9" spans="1:4" x14ac:dyDescent="0.25">
      <c r="A9" t="str">
        <f t="shared" si="0"/>
        <v>Tỉnh Lai Châu</v>
      </c>
      <c r="B9">
        <v>292</v>
      </c>
      <c r="C9" s="18" t="s">
        <v>1319</v>
      </c>
      <c r="D9" t="s">
        <v>2159</v>
      </c>
    </row>
    <row r="10" spans="1:4" x14ac:dyDescent="0.25">
      <c r="A10" t="str">
        <f t="shared" si="0"/>
        <v>Tỉnh Sơn La</v>
      </c>
      <c r="B10">
        <v>293</v>
      </c>
      <c r="C10" s="18" t="s">
        <v>1321</v>
      </c>
      <c r="D10" t="s">
        <v>2160</v>
      </c>
    </row>
    <row r="11" spans="1:4" x14ac:dyDescent="0.25">
      <c r="A11" t="str">
        <f t="shared" si="0"/>
        <v>Tỉnh Yên Bái</v>
      </c>
      <c r="B11">
        <v>294</v>
      </c>
      <c r="C11" s="18" t="s">
        <v>1322</v>
      </c>
      <c r="D11" t="s">
        <v>2161</v>
      </c>
    </row>
    <row r="12" spans="1:4" x14ac:dyDescent="0.25">
      <c r="A12" t="str">
        <f t="shared" si="0"/>
        <v>Tỉnh Hòa Bình</v>
      </c>
      <c r="B12">
        <v>295</v>
      </c>
      <c r="C12" s="18" t="s">
        <v>1324</v>
      </c>
      <c r="D12" t="s">
        <v>2162</v>
      </c>
    </row>
    <row r="13" spans="1:4" x14ac:dyDescent="0.25">
      <c r="A13" t="str">
        <f t="shared" si="0"/>
        <v>Tỉnh Thái Nguyên</v>
      </c>
      <c r="B13">
        <v>296</v>
      </c>
      <c r="C13" s="18" t="s">
        <v>2109</v>
      </c>
      <c r="D13" t="s">
        <v>2163</v>
      </c>
    </row>
    <row r="14" spans="1:4" x14ac:dyDescent="0.25">
      <c r="A14" t="str">
        <f t="shared" si="0"/>
        <v>Tỉnh Lạng Sơn</v>
      </c>
      <c r="B14">
        <v>297</v>
      </c>
      <c r="C14" s="18" t="s">
        <v>1298</v>
      </c>
      <c r="D14" t="s">
        <v>2164</v>
      </c>
    </row>
    <row r="15" spans="1:4" x14ac:dyDescent="0.25">
      <c r="A15" t="str">
        <f t="shared" si="0"/>
        <v>Tỉnh Quảng Ninh</v>
      </c>
      <c r="B15">
        <v>298</v>
      </c>
      <c r="C15" s="18" t="s">
        <v>2110</v>
      </c>
      <c r="D15" t="s">
        <v>2165</v>
      </c>
    </row>
    <row r="16" spans="1:4" x14ac:dyDescent="0.25">
      <c r="A16" t="str">
        <f t="shared" si="0"/>
        <v>Tỉnh Bắc Giang</v>
      </c>
      <c r="B16">
        <v>299</v>
      </c>
      <c r="C16" s="18" t="s">
        <v>1300</v>
      </c>
      <c r="D16" t="s">
        <v>2166</v>
      </c>
    </row>
    <row r="17" spans="1:4" x14ac:dyDescent="0.25">
      <c r="A17" t="str">
        <f t="shared" si="0"/>
        <v>Tỉnh Phú Thọ</v>
      </c>
      <c r="B17">
        <v>300</v>
      </c>
      <c r="C17" s="18" t="s">
        <v>2111</v>
      </c>
      <c r="D17" t="s">
        <v>2167</v>
      </c>
    </row>
    <row r="18" spans="1:4" x14ac:dyDescent="0.25">
      <c r="A18" t="str">
        <f t="shared" si="0"/>
        <v>Tỉnh Vĩnh Phúc</v>
      </c>
      <c r="B18">
        <v>301</v>
      </c>
      <c r="C18" s="18" t="s">
        <v>1301</v>
      </c>
      <c r="D18" t="s">
        <v>2168</v>
      </c>
    </row>
    <row r="19" spans="1:4" x14ac:dyDescent="0.25">
      <c r="A19" t="str">
        <f t="shared" si="0"/>
        <v>Tỉnh Bắc Ninh</v>
      </c>
      <c r="B19">
        <v>302</v>
      </c>
      <c r="C19" s="18" t="s">
        <v>1302</v>
      </c>
      <c r="D19" t="s">
        <v>2169</v>
      </c>
    </row>
    <row r="20" spans="1:4" x14ac:dyDescent="0.25">
      <c r="A20" t="str">
        <f t="shared" si="0"/>
        <v>Tỉnh Hải Dương</v>
      </c>
      <c r="B20">
        <v>303</v>
      </c>
      <c r="C20" s="18" t="s">
        <v>2112</v>
      </c>
      <c r="D20" t="s">
        <v>2170</v>
      </c>
    </row>
    <row r="21" spans="1:4" x14ac:dyDescent="0.25">
      <c r="A21" t="str">
        <f t="shared" si="0"/>
        <v>Thành phố Hải Phòng</v>
      </c>
      <c r="B21">
        <v>304</v>
      </c>
      <c r="C21" s="18" t="s">
        <v>2113</v>
      </c>
      <c r="D21" t="s">
        <v>2171</v>
      </c>
    </row>
    <row r="22" spans="1:4" x14ac:dyDescent="0.25">
      <c r="A22" t="str">
        <f t="shared" si="0"/>
        <v>Tỉnh Hưng Yên</v>
      </c>
      <c r="B22">
        <v>305</v>
      </c>
      <c r="C22" s="18" t="s">
        <v>2114</v>
      </c>
      <c r="D22" t="s">
        <v>2172</v>
      </c>
    </row>
    <row r="23" spans="1:4" x14ac:dyDescent="0.25">
      <c r="A23" t="str">
        <f t="shared" si="0"/>
        <v>Tỉnh Thái Bình</v>
      </c>
      <c r="B23">
        <v>306</v>
      </c>
      <c r="C23" s="18" t="s">
        <v>2115</v>
      </c>
      <c r="D23" t="s">
        <v>2173</v>
      </c>
    </row>
    <row r="24" spans="1:4" x14ac:dyDescent="0.25">
      <c r="A24" t="str">
        <f t="shared" si="0"/>
        <v>Tỉnh Hà Nam</v>
      </c>
      <c r="B24">
        <v>307</v>
      </c>
      <c r="C24" s="18" t="s">
        <v>2116</v>
      </c>
      <c r="D24" t="s">
        <v>2174</v>
      </c>
    </row>
    <row r="25" spans="1:4" x14ac:dyDescent="0.25">
      <c r="A25" t="str">
        <f t="shared" si="0"/>
        <v>Tỉnh Nam Định</v>
      </c>
      <c r="B25">
        <v>308</v>
      </c>
      <c r="C25" s="18" t="s">
        <v>2117</v>
      </c>
      <c r="D25" t="s">
        <v>2175</v>
      </c>
    </row>
    <row r="26" spans="1:4" x14ac:dyDescent="0.25">
      <c r="A26" t="str">
        <f t="shared" si="0"/>
        <v>Tỉnh Ninh Bình</v>
      </c>
      <c r="B26">
        <v>309</v>
      </c>
      <c r="C26" s="18" t="s">
        <v>2118</v>
      </c>
      <c r="D26" t="s">
        <v>2176</v>
      </c>
    </row>
    <row r="27" spans="1:4" x14ac:dyDescent="0.25">
      <c r="A27" t="str">
        <f t="shared" si="0"/>
        <v>Tỉnh Thanh Hóa</v>
      </c>
      <c r="B27">
        <v>310</v>
      </c>
      <c r="C27" s="18" t="s">
        <v>2119</v>
      </c>
      <c r="D27" t="s">
        <v>2177</v>
      </c>
    </row>
    <row r="28" spans="1:4" x14ac:dyDescent="0.25">
      <c r="A28" t="str">
        <f t="shared" si="0"/>
        <v>Tỉnh Nghệ An</v>
      </c>
      <c r="B28">
        <v>311</v>
      </c>
      <c r="C28" s="18" t="s">
        <v>2120</v>
      </c>
      <c r="D28" t="s">
        <v>2178</v>
      </c>
    </row>
    <row r="29" spans="1:4" x14ac:dyDescent="0.25">
      <c r="A29" t="str">
        <f t="shared" si="0"/>
        <v>Tỉnh Hà Tĩnh</v>
      </c>
      <c r="B29">
        <v>312</v>
      </c>
      <c r="C29" s="18" t="s">
        <v>2121</v>
      </c>
      <c r="D29" t="s">
        <v>2179</v>
      </c>
    </row>
    <row r="30" spans="1:4" x14ac:dyDescent="0.25">
      <c r="A30" t="str">
        <f t="shared" si="0"/>
        <v>Tỉnh Quảng Bình</v>
      </c>
      <c r="B30">
        <v>313</v>
      </c>
      <c r="C30" s="18" t="s">
        <v>2122</v>
      </c>
      <c r="D30" t="s">
        <v>2180</v>
      </c>
    </row>
    <row r="31" spans="1:4" x14ac:dyDescent="0.25">
      <c r="A31" t="str">
        <f t="shared" si="0"/>
        <v>Tỉnh Quảng Trị</v>
      </c>
      <c r="B31">
        <v>314</v>
      </c>
      <c r="C31" s="18" t="s">
        <v>2123</v>
      </c>
      <c r="D31" t="s">
        <v>2181</v>
      </c>
    </row>
    <row r="32" spans="1:4" x14ac:dyDescent="0.25">
      <c r="A32" t="str">
        <f t="shared" si="0"/>
        <v>Tỉnh Thừa Thiên Huế</v>
      </c>
      <c r="B32">
        <v>315</v>
      </c>
      <c r="C32" s="18" t="s">
        <v>2124</v>
      </c>
      <c r="D32" t="s">
        <v>2182</v>
      </c>
    </row>
    <row r="33" spans="1:4" x14ac:dyDescent="0.25">
      <c r="A33" t="str">
        <f t="shared" ref="A33:A64" si="1">D33</f>
        <v>Thành phố Đà Nẵng</v>
      </c>
      <c r="B33">
        <v>316</v>
      </c>
      <c r="C33" s="18" t="s">
        <v>2125</v>
      </c>
      <c r="D33" t="s">
        <v>2183</v>
      </c>
    </row>
    <row r="34" spans="1:4" x14ac:dyDescent="0.25">
      <c r="A34" t="str">
        <f t="shared" si="1"/>
        <v>Tỉnh Quảng Nam</v>
      </c>
      <c r="B34">
        <v>317</v>
      </c>
      <c r="C34" s="18" t="s">
        <v>2126</v>
      </c>
      <c r="D34" t="s">
        <v>2184</v>
      </c>
    </row>
    <row r="35" spans="1:4" x14ac:dyDescent="0.25">
      <c r="A35" t="str">
        <f t="shared" si="1"/>
        <v>Tỉnh Quảng Ngãi</v>
      </c>
      <c r="B35">
        <v>318</v>
      </c>
      <c r="C35" s="18" t="s">
        <v>1303</v>
      </c>
      <c r="D35" t="s">
        <v>2185</v>
      </c>
    </row>
    <row r="36" spans="1:4" x14ac:dyDescent="0.25">
      <c r="A36" t="str">
        <f t="shared" si="1"/>
        <v>Tỉnh Bình Định</v>
      </c>
      <c r="B36">
        <v>319</v>
      </c>
      <c r="C36" s="18" t="s">
        <v>1304</v>
      </c>
      <c r="D36" t="s">
        <v>2186</v>
      </c>
    </row>
    <row r="37" spans="1:4" x14ac:dyDescent="0.25">
      <c r="A37" t="str">
        <f t="shared" si="1"/>
        <v>Tỉnh Phú Yên</v>
      </c>
      <c r="B37">
        <v>320</v>
      </c>
      <c r="C37" s="18" t="s">
        <v>1305</v>
      </c>
      <c r="D37" t="s">
        <v>2187</v>
      </c>
    </row>
    <row r="38" spans="1:4" x14ac:dyDescent="0.25">
      <c r="A38" t="str">
        <f t="shared" si="1"/>
        <v>Tỉnh Khánh Hòa</v>
      </c>
      <c r="B38">
        <v>321</v>
      </c>
      <c r="C38" s="18" t="s">
        <v>1306</v>
      </c>
      <c r="D38" t="s">
        <v>2188</v>
      </c>
    </row>
    <row r="39" spans="1:4" x14ac:dyDescent="0.25">
      <c r="A39" t="str">
        <f t="shared" si="1"/>
        <v>Tỉnh Ninh Thuận</v>
      </c>
      <c r="B39">
        <v>322</v>
      </c>
      <c r="C39" s="18" t="s">
        <v>1307</v>
      </c>
      <c r="D39" t="s">
        <v>2189</v>
      </c>
    </row>
    <row r="40" spans="1:4" x14ac:dyDescent="0.25">
      <c r="A40" t="str">
        <f t="shared" si="1"/>
        <v>Tỉnh Bình Thuận</v>
      </c>
      <c r="B40">
        <v>323</v>
      </c>
      <c r="C40" s="18" t="s">
        <v>1308</v>
      </c>
      <c r="D40" t="s">
        <v>2190</v>
      </c>
    </row>
    <row r="41" spans="1:4" x14ac:dyDescent="0.25">
      <c r="A41" t="str">
        <f t="shared" si="1"/>
        <v>Tỉnh Kon Tum</v>
      </c>
      <c r="B41">
        <v>324</v>
      </c>
      <c r="C41" s="18" t="s">
        <v>2127</v>
      </c>
      <c r="D41" t="s">
        <v>2191</v>
      </c>
    </row>
    <row r="42" spans="1:4" x14ac:dyDescent="0.25">
      <c r="A42" t="str">
        <f t="shared" si="1"/>
        <v>Tỉnh Gia Lai</v>
      </c>
      <c r="B42">
        <v>325</v>
      </c>
      <c r="C42" s="18" t="s">
        <v>2128</v>
      </c>
      <c r="D42" t="s">
        <v>2192</v>
      </c>
    </row>
    <row r="43" spans="1:4" x14ac:dyDescent="0.25">
      <c r="A43" t="str">
        <f t="shared" si="1"/>
        <v>Tỉnh Đắk Lắk</v>
      </c>
      <c r="B43">
        <v>326</v>
      </c>
      <c r="C43" s="18" t="s">
        <v>2129</v>
      </c>
      <c r="D43" t="s">
        <v>2193</v>
      </c>
    </row>
    <row r="44" spans="1:4" x14ac:dyDescent="0.25">
      <c r="A44" t="str">
        <f t="shared" si="1"/>
        <v>Tỉnh Đắk Nông</v>
      </c>
      <c r="B44">
        <v>327</v>
      </c>
      <c r="C44" s="18" t="s">
        <v>2130</v>
      </c>
      <c r="D44" t="s">
        <v>2194</v>
      </c>
    </row>
    <row r="45" spans="1:4" x14ac:dyDescent="0.25">
      <c r="A45" t="str">
        <f t="shared" si="1"/>
        <v>Tỉnh Lâm Đồng</v>
      </c>
      <c r="B45">
        <v>328</v>
      </c>
      <c r="C45" s="18" t="s">
        <v>2131</v>
      </c>
      <c r="D45" t="s">
        <v>2195</v>
      </c>
    </row>
    <row r="46" spans="1:4" x14ac:dyDescent="0.25">
      <c r="A46" t="str">
        <f t="shared" si="1"/>
        <v>Tỉnh Bình Phước</v>
      </c>
      <c r="B46">
        <v>329</v>
      </c>
      <c r="C46" s="18" t="s">
        <v>2132</v>
      </c>
      <c r="D46" t="s">
        <v>2196</v>
      </c>
    </row>
    <row r="47" spans="1:4" x14ac:dyDescent="0.25">
      <c r="A47" t="str">
        <f t="shared" si="1"/>
        <v>Tỉnh Tây Ninh</v>
      </c>
      <c r="B47">
        <v>330</v>
      </c>
      <c r="C47" s="18" t="s">
        <v>2133</v>
      </c>
      <c r="D47" t="s">
        <v>2197</v>
      </c>
    </row>
    <row r="48" spans="1:4" x14ac:dyDescent="0.25">
      <c r="A48" t="str">
        <f t="shared" si="1"/>
        <v>Tỉnh Bình Dương</v>
      </c>
      <c r="B48">
        <v>331</v>
      </c>
      <c r="C48" s="18" t="s">
        <v>2134</v>
      </c>
      <c r="D48" t="s">
        <v>2198</v>
      </c>
    </row>
    <row r="49" spans="1:4" x14ac:dyDescent="0.25">
      <c r="A49" t="str">
        <f t="shared" si="1"/>
        <v>Tỉnh Đồng Nai</v>
      </c>
      <c r="B49">
        <v>332</v>
      </c>
      <c r="C49" s="18" t="s">
        <v>2135</v>
      </c>
      <c r="D49" t="s">
        <v>2199</v>
      </c>
    </row>
    <row r="50" spans="1:4" x14ac:dyDescent="0.25">
      <c r="A50" t="str">
        <f t="shared" si="1"/>
        <v>Tỉnh Bà Rịa - Vũng Tàu</v>
      </c>
      <c r="B50">
        <v>333</v>
      </c>
      <c r="C50" s="18" t="s">
        <v>2136</v>
      </c>
      <c r="D50" t="s">
        <v>2200</v>
      </c>
    </row>
    <row r="51" spans="1:4" x14ac:dyDescent="0.25">
      <c r="A51" t="str">
        <f t="shared" si="1"/>
        <v>Tỉnh Long An</v>
      </c>
      <c r="B51">
        <v>334</v>
      </c>
      <c r="C51" s="18" t="s">
        <v>2137</v>
      </c>
      <c r="D51" t="s">
        <v>2201</v>
      </c>
    </row>
    <row r="52" spans="1:4" x14ac:dyDescent="0.25">
      <c r="A52" t="str">
        <f t="shared" si="1"/>
        <v>Tỉnh Tiền Giang</v>
      </c>
      <c r="B52">
        <v>335</v>
      </c>
      <c r="C52" s="18" t="s">
        <v>2138</v>
      </c>
      <c r="D52" t="s">
        <v>2202</v>
      </c>
    </row>
    <row r="53" spans="1:4" x14ac:dyDescent="0.25">
      <c r="A53" t="str">
        <f t="shared" si="1"/>
        <v>Tỉnh Bến Tre</v>
      </c>
      <c r="B53">
        <v>336</v>
      </c>
      <c r="C53" s="18" t="s">
        <v>2139</v>
      </c>
      <c r="D53" t="s">
        <v>2203</v>
      </c>
    </row>
    <row r="54" spans="1:4" x14ac:dyDescent="0.25">
      <c r="A54" t="str">
        <f t="shared" si="1"/>
        <v>Tỉnh Trà Vinh</v>
      </c>
      <c r="B54">
        <v>337</v>
      </c>
      <c r="C54" s="18" t="s">
        <v>2140</v>
      </c>
      <c r="D54" t="s">
        <v>2204</v>
      </c>
    </row>
    <row r="55" spans="1:4" x14ac:dyDescent="0.25">
      <c r="A55" t="str">
        <f t="shared" si="1"/>
        <v>Tỉnh Vĩnh Long</v>
      </c>
      <c r="B55">
        <v>338</v>
      </c>
      <c r="C55" s="18" t="s">
        <v>2141</v>
      </c>
      <c r="D55" t="s">
        <v>2205</v>
      </c>
    </row>
    <row r="56" spans="1:4" x14ac:dyDescent="0.25">
      <c r="A56" t="str">
        <f t="shared" si="1"/>
        <v>Tỉnh Đồng Tháp</v>
      </c>
      <c r="B56">
        <v>339</v>
      </c>
      <c r="C56" s="18" t="s">
        <v>2142</v>
      </c>
      <c r="D56" t="s">
        <v>2206</v>
      </c>
    </row>
    <row r="57" spans="1:4" x14ac:dyDescent="0.25">
      <c r="A57" t="str">
        <f t="shared" si="1"/>
        <v>Tỉnh An Giang</v>
      </c>
      <c r="B57">
        <v>340</v>
      </c>
      <c r="C57" s="18" t="s">
        <v>2143</v>
      </c>
      <c r="D57" t="s">
        <v>2207</v>
      </c>
    </row>
    <row r="58" spans="1:4" x14ac:dyDescent="0.25">
      <c r="A58" t="str">
        <f t="shared" si="1"/>
        <v>Tỉnh Kiên Giang</v>
      </c>
      <c r="B58">
        <v>341</v>
      </c>
      <c r="C58" s="18" t="s">
        <v>2144</v>
      </c>
      <c r="D58" t="s">
        <v>2208</v>
      </c>
    </row>
    <row r="59" spans="1:4" x14ac:dyDescent="0.25">
      <c r="A59" t="str">
        <f t="shared" si="1"/>
        <v>Thành phố Cần Thơ</v>
      </c>
      <c r="B59">
        <v>342</v>
      </c>
      <c r="C59" s="18" t="s">
        <v>2145</v>
      </c>
      <c r="D59" t="s">
        <v>2209</v>
      </c>
    </row>
    <row r="60" spans="1:4" x14ac:dyDescent="0.25">
      <c r="A60" t="str">
        <f t="shared" si="1"/>
        <v>Tỉnh Hậu Giang</v>
      </c>
      <c r="B60">
        <v>343</v>
      </c>
      <c r="C60" s="18" t="s">
        <v>2146</v>
      </c>
      <c r="D60" t="s">
        <v>2210</v>
      </c>
    </row>
    <row r="61" spans="1:4" x14ac:dyDescent="0.25">
      <c r="A61" t="str">
        <f t="shared" si="1"/>
        <v>Tỉnh Sóc Trăng</v>
      </c>
      <c r="B61">
        <v>344</v>
      </c>
      <c r="C61" s="18" t="s">
        <v>2147</v>
      </c>
      <c r="D61" t="s">
        <v>2211</v>
      </c>
    </row>
    <row r="62" spans="1:4" x14ac:dyDescent="0.25">
      <c r="A62" t="str">
        <f t="shared" si="1"/>
        <v>Tỉnh Bạc Liêu</v>
      </c>
      <c r="B62">
        <v>345</v>
      </c>
      <c r="C62" s="18" t="s">
        <v>2148</v>
      </c>
      <c r="D62" t="s">
        <v>2212</v>
      </c>
    </row>
    <row r="63" spans="1:4" x14ac:dyDescent="0.25">
      <c r="A63" t="str">
        <f t="shared" si="1"/>
        <v>Tỉnh Cà Mau</v>
      </c>
      <c r="B63">
        <v>346</v>
      </c>
      <c r="C63" s="18" t="s">
        <v>2149</v>
      </c>
      <c r="D63" t="s">
        <v>2213</v>
      </c>
    </row>
    <row r="64" spans="1:4" x14ac:dyDescent="0.25">
      <c r="A64" t="str">
        <f t="shared" si="1"/>
        <v>Bộ quốc phòng</v>
      </c>
      <c r="B64">
        <v>347</v>
      </c>
      <c r="C64" s="18" t="s">
        <v>2150</v>
      </c>
      <c r="D64" t="s">
        <v>2214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2" sqref="D12"/>
    </sheetView>
  </sheetViews>
  <sheetFormatPr defaultRowHeight="15" x14ac:dyDescent="0.25"/>
  <cols>
    <col min="1" max="1" width="33.85546875" customWidth="1"/>
    <col min="2" max="2" width="3" bestFit="1" customWidth="1"/>
    <col min="3" max="3" width="5.7109375" bestFit="1" customWidth="1"/>
    <col min="4" max="4" width="19.42578125" bestFit="1" customWidth="1"/>
  </cols>
  <sheetData>
    <row r="1" spans="1:4" x14ac:dyDescent="0.25">
      <c r="A1" t="str">
        <f t="shared" ref="A1:A23" si="0">D1</f>
        <v>Anh ruột</v>
      </c>
      <c r="B1">
        <v>4</v>
      </c>
      <c r="C1" t="s">
        <v>1254</v>
      </c>
      <c r="D1" t="s">
        <v>213</v>
      </c>
    </row>
    <row r="2" spans="1:4" x14ac:dyDescent="0.25">
      <c r="A2" t="str">
        <f t="shared" si="0"/>
        <v>Bà ngoại</v>
      </c>
      <c r="B2">
        <v>6</v>
      </c>
      <c r="C2" t="s">
        <v>1257</v>
      </c>
      <c r="D2" t="s">
        <v>1258</v>
      </c>
    </row>
    <row r="3" spans="1:4" x14ac:dyDescent="0.25">
      <c r="A3" t="str">
        <f t="shared" si="0"/>
        <v>Bà nội</v>
      </c>
      <c r="B3">
        <v>7</v>
      </c>
      <c r="C3" t="s">
        <v>1259</v>
      </c>
      <c r="D3" t="s">
        <v>1260</v>
      </c>
    </row>
    <row r="4" spans="1:4" x14ac:dyDescent="0.25">
      <c r="A4" t="str">
        <f t="shared" si="0"/>
        <v>Bác ruột</v>
      </c>
      <c r="B4">
        <v>10</v>
      </c>
      <c r="C4" t="s">
        <v>1264</v>
      </c>
      <c r="D4" t="s">
        <v>1265</v>
      </c>
    </row>
    <row r="5" spans="1:4" x14ac:dyDescent="0.25">
      <c r="A5" t="str">
        <f t="shared" si="0"/>
        <v>Cha chồng</v>
      </c>
      <c r="B5">
        <v>17</v>
      </c>
      <c r="C5" t="s">
        <v>1275</v>
      </c>
      <c r="D5" t="s">
        <v>1276</v>
      </c>
    </row>
    <row r="6" spans="1:4" x14ac:dyDescent="0.25">
      <c r="A6" t="str">
        <f t="shared" si="0"/>
        <v>Cha nuôi</v>
      </c>
      <c r="B6">
        <v>19</v>
      </c>
      <c r="C6" t="s">
        <v>1279</v>
      </c>
      <c r="D6" t="s">
        <v>1280</v>
      </c>
    </row>
    <row r="7" spans="1:4" x14ac:dyDescent="0.25">
      <c r="A7" t="str">
        <f t="shared" si="0"/>
        <v>Cha ruột</v>
      </c>
      <c r="B7">
        <v>1</v>
      </c>
      <c r="C7" t="s">
        <v>264</v>
      </c>
      <c r="D7" t="s">
        <v>1250</v>
      </c>
    </row>
    <row r="8" spans="1:4" x14ac:dyDescent="0.25">
      <c r="A8" t="str">
        <f t="shared" si="0"/>
        <v>Cha vợ</v>
      </c>
      <c r="B8">
        <v>18</v>
      </c>
      <c r="C8" t="s">
        <v>1277</v>
      </c>
      <c r="D8" t="s">
        <v>1278</v>
      </c>
    </row>
    <row r="9" spans="1:4" x14ac:dyDescent="0.25">
      <c r="A9" t="str">
        <f t="shared" si="0"/>
        <v>Cháu ruột</v>
      </c>
      <c r="B9">
        <v>14</v>
      </c>
      <c r="C9" t="s">
        <v>1269</v>
      </c>
      <c r="D9" t="s">
        <v>1270</v>
      </c>
    </row>
    <row r="10" spans="1:4" x14ac:dyDescent="0.25">
      <c r="A10" t="str">
        <f t="shared" si="0"/>
        <v>Chị ruột</v>
      </c>
      <c r="B10">
        <v>3</v>
      </c>
      <c r="C10" t="s">
        <v>1253</v>
      </c>
      <c r="D10" t="s">
        <v>211</v>
      </c>
    </row>
    <row r="11" spans="1:4" x14ac:dyDescent="0.25">
      <c r="A11" t="str">
        <f t="shared" si="0"/>
        <v>Chồng</v>
      </c>
      <c r="B11">
        <v>11</v>
      </c>
      <c r="C11" t="s">
        <v>288</v>
      </c>
      <c r="D11" t="s">
        <v>215</v>
      </c>
    </row>
    <row r="12" spans="1:4" x14ac:dyDescent="0.25">
      <c r="A12" t="str">
        <f t="shared" si="0"/>
        <v>Cô ruột</v>
      </c>
      <c r="B12">
        <v>9</v>
      </c>
      <c r="C12" t="s">
        <v>287</v>
      </c>
      <c r="D12" t="s">
        <v>1263</v>
      </c>
    </row>
    <row r="13" spans="1:4" x14ac:dyDescent="0.25">
      <c r="A13" t="str">
        <f t="shared" si="0"/>
        <v>Con nuôi</v>
      </c>
      <c r="B13">
        <v>16</v>
      </c>
      <c r="C13" t="s">
        <v>1273</v>
      </c>
      <c r="D13" t="s">
        <v>1274</v>
      </c>
    </row>
    <row r="14" spans="1:4" x14ac:dyDescent="0.25">
      <c r="A14" t="str">
        <f t="shared" si="0"/>
        <v>Con ruột</v>
      </c>
      <c r="B14">
        <v>15</v>
      </c>
      <c r="C14" t="s">
        <v>1271</v>
      </c>
      <c r="D14" t="s">
        <v>1272</v>
      </c>
    </row>
    <row r="15" spans="1:4" x14ac:dyDescent="0.25">
      <c r="A15" t="str">
        <f t="shared" si="0"/>
        <v>Em nuôi</v>
      </c>
      <c r="B15">
        <v>22</v>
      </c>
      <c r="C15" t="s">
        <v>1284</v>
      </c>
      <c r="D15" t="s">
        <v>1285</v>
      </c>
    </row>
    <row r="16" spans="1:4" x14ac:dyDescent="0.25">
      <c r="A16" t="str">
        <f t="shared" si="0"/>
        <v>Em ruột</v>
      </c>
      <c r="B16">
        <v>23</v>
      </c>
      <c r="C16" t="s">
        <v>1286</v>
      </c>
      <c r="D16" t="s">
        <v>1287</v>
      </c>
    </row>
    <row r="17" spans="1:4" x14ac:dyDescent="0.25">
      <c r="A17" t="str">
        <f t="shared" si="0"/>
        <v>Mẹ chồng</v>
      </c>
      <c r="B17">
        <v>5</v>
      </c>
      <c r="C17" t="s">
        <v>1255</v>
      </c>
      <c r="D17" t="s">
        <v>1256</v>
      </c>
    </row>
    <row r="18" spans="1:4" x14ac:dyDescent="0.25">
      <c r="A18" t="str">
        <f t="shared" si="0"/>
        <v>Mẹ nuôi</v>
      </c>
      <c r="B18">
        <v>20</v>
      </c>
      <c r="C18" t="s">
        <v>1281</v>
      </c>
      <c r="D18" t="s">
        <v>1282</v>
      </c>
    </row>
    <row r="19" spans="1:4" x14ac:dyDescent="0.25">
      <c r="A19" t="str">
        <f t="shared" si="0"/>
        <v>Mẹ ruột</v>
      </c>
      <c r="B19">
        <v>2</v>
      </c>
      <c r="C19" t="s">
        <v>1251</v>
      </c>
      <c r="D19" t="s">
        <v>1252</v>
      </c>
    </row>
    <row r="20" spans="1:4" x14ac:dyDescent="0.25">
      <c r="A20" t="str">
        <f t="shared" si="0"/>
        <v>Mẹ vợ</v>
      </c>
      <c r="B20">
        <v>21</v>
      </c>
      <c r="C20" t="s">
        <v>1283</v>
      </c>
      <c r="D20" t="s">
        <v>212</v>
      </c>
    </row>
    <row r="21" spans="1:4" x14ac:dyDescent="0.25">
      <c r="A21" t="str">
        <f t="shared" si="0"/>
        <v>Ông ngoại</v>
      </c>
      <c r="B21">
        <v>13</v>
      </c>
      <c r="C21" t="s">
        <v>1267</v>
      </c>
      <c r="D21" t="s">
        <v>1268</v>
      </c>
    </row>
    <row r="22" spans="1:4" x14ac:dyDescent="0.25">
      <c r="A22" t="str">
        <f t="shared" si="0"/>
        <v>Ông nội</v>
      </c>
      <c r="B22">
        <v>8</v>
      </c>
      <c r="C22" t="s">
        <v>1261</v>
      </c>
      <c r="D22" t="s">
        <v>1262</v>
      </c>
    </row>
    <row r="23" spans="1:4" x14ac:dyDescent="0.25">
      <c r="A23" t="str">
        <f t="shared" si="0"/>
        <v>Vợ</v>
      </c>
      <c r="B23">
        <v>12</v>
      </c>
      <c r="C23" t="s">
        <v>1266</v>
      </c>
      <c r="D23" t="s">
        <v>214</v>
      </c>
    </row>
  </sheetData>
  <sortState ref="A1:D23">
    <sortCondition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1"/>
  <sheetViews>
    <sheetView workbookViewId="0">
      <selection activeCell="J50" activeCellId="2" sqref="C38:C39 E50 J50"/>
    </sheetView>
  </sheetViews>
  <sheetFormatPr defaultRowHeight="15" x14ac:dyDescent="0.25"/>
  <cols>
    <col min="1" max="1" width="32.28515625" bestFit="1" customWidth="1"/>
    <col min="2" max="2" width="24" bestFit="1" customWidth="1"/>
  </cols>
  <sheetData>
    <row r="2" spans="1:2" x14ac:dyDescent="0.25">
      <c r="A2" t="s">
        <v>7</v>
      </c>
      <c r="B2" t="s">
        <v>1</v>
      </c>
    </row>
    <row r="3" spans="1:2" x14ac:dyDescent="0.25">
      <c r="A3" t="s">
        <v>7</v>
      </c>
      <c r="B3" t="s">
        <v>8</v>
      </c>
    </row>
    <row r="4" spans="1:2" x14ac:dyDescent="0.25">
      <c r="A4" t="s">
        <v>7</v>
      </c>
      <c r="B4" t="s">
        <v>9</v>
      </c>
    </row>
    <row r="5" spans="1:2" x14ac:dyDescent="0.25">
      <c r="A5" t="s">
        <v>7</v>
      </c>
      <c r="B5" t="s">
        <v>10</v>
      </c>
    </row>
    <row r="6" spans="1:2" x14ac:dyDescent="0.25">
      <c r="A6" t="s">
        <v>7</v>
      </c>
      <c r="B6" t="s">
        <v>11</v>
      </c>
    </row>
    <row r="7" spans="1:2" x14ac:dyDescent="0.25">
      <c r="A7" t="s">
        <v>7</v>
      </c>
      <c r="B7" t="s">
        <v>12</v>
      </c>
    </row>
    <row r="8" spans="1:2" x14ac:dyDescent="0.25">
      <c r="A8" t="s">
        <v>7</v>
      </c>
      <c r="B8" t="s">
        <v>13</v>
      </c>
    </row>
    <row r="9" spans="1:2" x14ac:dyDescent="0.25">
      <c r="A9" t="s">
        <v>7</v>
      </c>
      <c r="B9" t="s">
        <v>14</v>
      </c>
    </row>
    <row r="10" spans="1:2" x14ac:dyDescent="0.25">
      <c r="A10" t="s">
        <v>7</v>
      </c>
      <c r="B10" t="s">
        <v>15</v>
      </c>
    </row>
    <row r="11" spans="1:2" x14ac:dyDescent="0.25">
      <c r="A11" t="s">
        <v>7</v>
      </c>
      <c r="B11" t="s">
        <v>16</v>
      </c>
    </row>
    <row r="12" spans="1:2" x14ac:dyDescent="0.25">
      <c r="A12" t="s">
        <v>7</v>
      </c>
      <c r="B12" t="s">
        <v>17</v>
      </c>
    </row>
    <row r="13" spans="1:2" x14ac:dyDescent="0.25">
      <c r="A13" t="s">
        <v>7</v>
      </c>
      <c r="B13" t="s">
        <v>18</v>
      </c>
    </row>
    <row r="14" spans="1:2" x14ac:dyDescent="0.25">
      <c r="A14" t="s">
        <v>7</v>
      </c>
      <c r="B14" t="s">
        <v>2</v>
      </c>
    </row>
    <row r="15" spans="1:2" x14ac:dyDescent="0.25">
      <c r="A15" t="s">
        <v>7</v>
      </c>
      <c r="B15" t="s">
        <v>19</v>
      </c>
    </row>
    <row r="16" spans="1:2" x14ac:dyDescent="0.25">
      <c r="A16" t="s">
        <v>7</v>
      </c>
      <c r="B16" t="s">
        <v>20</v>
      </c>
    </row>
    <row r="17" spans="1:2" x14ac:dyDescent="0.25">
      <c r="A17" t="s">
        <v>7</v>
      </c>
      <c r="B17" t="s">
        <v>21</v>
      </c>
    </row>
    <row r="18" spans="1:2" x14ac:dyDescent="0.25">
      <c r="A18" t="s">
        <v>7</v>
      </c>
      <c r="B18" t="s">
        <v>22</v>
      </c>
    </row>
    <row r="19" spans="1:2" x14ac:dyDescent="0.25">
      <c r="A19" t="s">
        <v>7</v>
      </c>
      <c r="B19" t="s">
        <v>23</v>
      </c>
    </row>
    <row r="20" spans="1:2" x14ac:dyDescent="0.25">
      <c r="A20" t="s">
        <v>7</v>
      </c>
      <c r="B20" t="s">
        <v>24</v>
      </c>
    </row>
    <row r="21" spans="1:2" x14ac:dyDescent="0.25">
      <c r="A21" t="s">
        <v>7</v>
      </c>
      <c r="B21" t="s">
        <v>25</v>
      </c>
    </row>
    <row r="22" spans="1:2" x14ac:dyDescent="0.25">
      <c r="A22" t="s">
        <v>7</v>
      </c>
      <c r="B22" t="s">
        <v>26</v>
      </c>
    </row>
    <row r="23" spans="1:2" x14ac:dyDescent="0.25">
      <c r="A23" t="s">
        <v>7</v>
      </c>
      <c r="B23" t="s">
        <v>27</v>
      </c>
    </row>
    <row r="24" spans="1:2" x14ac:dyDescent="0.25">
      <c r="A24" t="s">
        <v>7</v>
      </c>
      <c r="B24" t="s">
        <v>28</v>
      </c>
    </row>
    <row r="25" spans="1:2" x14ac:dyDescent="0.25">
      <c r="A25" t="s">
        <v>7</v>
      </c>
      <c r="B25" t="s">
        <v>29</v>
      </c>
    </row>
    <row r="26" spans="1:2" x14ac:dyDescent="0.25">
      <c r="A26" t="s">
        <v>7</v>
      </c>
      <c r="B26" t="s">
        <v>30</v>
      </c>
    </row>
    <row r="27" spans="1:2" x14ac:dyDescent="0.25">
      <c r="A27" t="s">
        <v>7</v>
      </c>
      <c r="B27" t="s">
        <v>31</v>
      </c>
    </row>
    <row r="28" spans="1:2" x14ac:dyDescent="0.25">
      <c r="A28" t="s">
        <v>7</v>
      </c>
      <c r="B28" t="s">
        <v>32</v>
      </c>
    </row>
    <row r="29" spans="1:2" x14ac:dyDescent="0.25">
      <c r="A29" t="s">
        <v>7</v>
      </c>
      <c r="B29" t="s">
        <v>33</v>
      </c>
    </row>
    <row r="30" spans="1:2" x14ac:dyDescent="0.25">
      <c r="A30" t="s">
        <v>7</v>
      </c>
      <c r="B30" t="s">
        <v>34</v>
      </c>
    </row>
    <row r="31" spans="1:2" x14ac:dyDescent="0.25">
      <c r="A31" t="s">
        <v>7</v>
      </c>
      <c r="B31" t="s">
        <v>35</v>
      </c>
    </row>
    <row r="32" spans="1:2" x14ac:dyDescent="0.25">
      <c r="A32" t="s">
        <v>7</v>
      </c>
      <c r="B32" t="s">
        <v>36</v>
      </c>
    </row>
    <row r="33" spans="1:2" x14ac:dyDescent="0.25">
      <c r="A33" t="s">
        <v>7</v>
      </c>
      <c r="B33" t="s">
        <v>37</v>
      </c>
    </row>
    <row r="34" spans="1:2" x14ac:dyDescent="0.25">
      <c r="A34" t="s">
        <v>7</v>
      </c>
      <c r="B34" t="s">
        <v>38</v>
      </c>
    </row>
    <row r="35" spans="1:2" x14ac:dyDescent="0.25">
      <c r="A35" t="s">
        <v>7</v>
      </c>
      <c r="B35" t="s">
        <v>39</v>
      </c>
    </row>
    <row r="36" spans="1:2" x14ac:dyDescent="0.25">
      <c r="A36" t="s">
        <v>7</v>
      </c>
      <c r="B36" t="s">
        <v>40</v>
      </c>
    </row>
    <row r="37" spans="1:2" x14ac:dyDescent="0.25">
      <c r="A37" t="s">
        <v>7</v>
      </c>
      <c r="B37" t="s">
        <v>41</v>
      </c>
    </row>
    <row r="38" spans="1:2" x14ac:dyDescent="0.25">
      <c r="A38" t="s">
        <v>7</v>
      </c>
      <c r="B38" t="s">
        <v>42</v>
      </c>
    </row>
    <row r="39" spans="1:2" x14ac:dyDescent="0.25">
      <c r="A39" t="s">
        <v>7</v>
      </c>
      <c r="B39" t="s">
        <v>43</v>
      </c>
    </row>
    <row r="40" spans="1:2" x14ac:dyDescent="0.25">
      <c r="A40" t="s">
        <v>7</v>
      </c>
      <c r="B40" t="s">
        <v>44</v>
      </c>
    </row>
    <row r="41" spans="1:2" x14ac:dyDescent="0.25">
      <c r="A41" t="s">
        <v>7</v>
      </c>
      <c r="B41" t="s">
        <v>45</v>
      </c>
    </row>
    <row r="42" spans="1:2" x14ac:dyDescent="0.25">
      <c r="A42" t="s">
        <v>7</v>
      </c>
      <c r="B42" t="s">
        <v>46</v>
      </c>
    </row>
    <row r="43" spans="1:2" x14ac:dyDescent="0.25">
      <c r="A43" t="s">
        <v>7</v>
      </c>
      <c r="B43" t="s">
        <v>47</v>
      </c>
    </row>
    <row r="44" spans="1:2" x14ac:dyDescent="0.25">
      <c r="A44" t="s">
        <v>7</v>
      </c>
      <c r="B44" t="s">
        <v>48</v>
      </c>
    </row>
    <row r="45" spans="1:2" x14ac:dyDescent="0.25">
      <c r="A45" t="s">
        <v>7</v>
      </c>
      <c r="B45" t="s">
        <v>49</v>
      </c>
    </row>
    <row r="46" spans="1:2" x14ac:dyDescent="0.25">
      <c r="A46" t="s">
        <v>7</v>
      </c>
      <c r="B46" t="s">
        <v>50</v>
      </c>
    </row>
    <row r="47" spans="1:2" x14ac:dyDescent="0.25">
      <c r="A47" t="s">
        <v>7</v>
      </c>
      <c r="B47" t="s">
        <v>3</v>
      </c>
    </row>
    <row r="48" spans="1:2" x14ac:dyDescent="0.25">
      <c r="A48" t="s">
        <v>7</v>
      </c>
      <c r="B48" t="s">
        <v>51</v>
      </c>
    </row>
    <row r="49" spans="1:2" x14ac:dyDescent="0.25">
      <c r="A49" t="s">
        <v>7</v>
      </c>
      <c r="B49" t="s">
        <v>52</v>
      </c>
    </row>
    <row r="50" spans="1:2" x14ac:dyDescent="0.25">
      <c r="A50" t="s">
        <v>7</v>
      </c>
      <c r="B50" t="s">
        <v>53</v>
      </c>
    </row>
    <row r="51" spans="1:2" x14ac:dyDescent="0.25">
      <c r="A51" t="s">
        <v>7</v>
      </c>
      <c r="B51" t="s">
        <v>54</v>
      </c>
    </row>
    <row r="52" spans="1:2" x14ac:dyDescent="0.25">
      <c r="A52" t="s">
        <v>7</v>
      </c>
      <c r="B52" t="s">
        <v>55</v>
      </c>
    </row>
    <row r="53" spans="1:2" x14ac:dyDescent="0.25">
      <c r="A53" t="s">
        <v>7</v>
      </c>
      <c r="B53" t="s">
        <v>56</v>
      </c>
    </row>
    <row r="54" spans="1:2" x14ac:dyDescent="0.25">
      <c r="A54" t="s">
        <v>7</v>
      </c>
      <c r="B54" t="s">
        <v>57</v>
      </c>
    </row>
    <row r="55" spans="1:2" x14ac:dyDescent="0.25">
      <c r="A55" t="s">
        <v>7</v>
      </c>
      <c r="B55" t="s">
        <v>58</v>
      </c>
    </row>
    <row r="56" spans="1:2" x14ac:dyDescent="0.25">
      <c r="A56" t="s">
        <v>7</v>
      </c>
      <c r="B56" t="s">
        <v>59</v>
      </c>
    </row>
    <row r="57" spans="1:2" x14ac:dyDescent="0.25">
      <c r="A57" t="s">
        <v>7</v>
      </c>
      <c r="B57" t="s">
        <v>60</v>
      </c>
    </row>
    <row r="58" spans="1:2" x14ac:dyDescent="0.25">
      <c r="A58" t="s">
        <v>7</v>
      </c>
      <c r="B58" t="s">
        <v>61</v>
      </c>
    </row>
    <row r="59" spans="1:2" x14ac:dyDescent="0.25">
      <c r="A59" t="s">
        <v>7</v>
      </c>
      <c r="B59" t="s">
        <v>62</v>
      </c>
    </row>
    <row r="60" spans="1:2" x14ac:dyDescent="0.25">
      <c r="A60" t="s">
        <v>7</v>
      </c>
      <c r="B60" t="s">
        <v>63</v>
      </c>
    </row>
    <row r="61" spans="1:2" x14ac:dyDescent="0.25">
      <c r="A61" t="s">
        <v>7</v>
      </c>
      <c r="B61" t="s">
        <v>64</v>
      </c>
    </row>
    <row r="62" spans="1:2" x14ac:dyDescent="0.25">
      <c r="A62" t="s">
        <v>7</v>
      </c>
      <c r="B62" t="s">
        <v>65</v>
      </c>
    </row>
    <row r="63" spans="1:2" x14ac:dyDescent="0.25">
      <c r="A63" t="s">
        <v>7</v>
      </c>
      <c r="B63" t="s">
        <v>66</v>
      </c>
    </row>
    <row r="64" spans="1:2" x14ac:dyDescent="0.25">
      <c r="A64" t="s">
        <v>7</v>
      </c>
      <c r="B64" t="s">
        <v>67</v>
      </c>
    </row>
    <row r="65" spans="1:2" x14ac:dyDescent="0.25">
      <c r="A65" t="s">
        <v>7</v>
      </c>
      <c r="B65" t="s">
        <v>68</v>
      </c>
    </row>
    <row r="66" spans="1:2" x14ac:dyDescent="0.25">
      <c r="A66" t="s">
        <v>7</v>
      </c>
      <c r="B66" t="s">
        <v>69</v>
      </c>
    </row>
    <row r="67" spans="1:2" x14ac:dyDescent="0.25">
      <c r="A67" t="s">
        <v>7</v>
      </c>
      <c r="B67" t="s">
        <v>70</v>
      </c>
    </row>
    <row r="68" spans="1:2" x14ac:dyDescent="0.25">
      <c r="A68" t="s">
        <v>7</v>
      </c>
      <c r="B68" t="s">
        <v>71</v>
      </c>
    </row>
    <row r="69" spans="1:2" x14ac:dyDescent="0.25">
      <c r="A69" t="s">
        <v>7</v>
      </c>
      <c r="B69" t="s">
        <v>72</v>
      </c>
    </row>
    <row r="70" spans="1:2" x14ac:dyDescent="0.25">
      <c r="A70" t="s">
        <v>7</v>
      </c>
      <c r="B70" t="s">
        <v>73</v>
      </c>
    </row>
    <row r="71" spans="1:2" x14ac:dyDescent="0.25">
      <c r="A71" t="s">
        <v>7</v>
      </c>
      <c r="B71" t="s">
        <v>74</v>
      </c>
    </row>
    <row r="72" spans="1:2" x14ac:dyDescent="0.25">
      <c r="A72" t="s">
        <v>7</v>
      </c>
      <c r="B72" t="s">
        <v>75</v>
      </c>
    </row>
    <row r="73" spans="1:2" x14ac:dyDescent="0.25">
      <c r="A73" t="s">
        <v>7</v>
      </c>
      <c r="B73" t="s">
        <v>76</v>
      </c>
    </row>
    <row r="74" spans="1:2" x14ac:dyDescent="0.25">
      <c r="A74" t="s">
        <v>7</v>
      </c>
      <c r="B74" t="s">
        <v>77</v>
      </c>
    </row>
    <row r="75" spans="1:2" x14ac:dyDescent="0.25">
      <c r="A75" t="s">
        <v>7</v>
      </c>
      <c r="B75" t="s">
        <v>78</v>
      </c>
    </row>
    <row r="76" spans="1:2" x14ac:dyDescent="0.25">
      <c r="A76" t="s">
        <v>7</v>
      </c>
      <c r="B76" t="s">
        <v>79</v>
      </c>
    </row>
    <row r="77" spans="1:2" x14ac:dyDescent="0.25">
      <c r="A77" t="s">
        <v>7</v>
      </c>
      <c r="B77" t="s">
        <v>80</v>
      </c>
    </row>
    <row r="78" spans="1:2" x14ac:dyDescent="0.25">
      <c r="A78" t="s">
        <v>7</v>
      </c>
      <c r="B78" t="s">
        <v>81</v>
      </c>
    </row>
    <row r="79" spans="1:2" x14ac:dyDescent="0.25">
      <c r="A79" t="s">
        <v>7</v>
      </c>
      <c r="B79" t="s">
        <v>82</v>
      </c>
    </row>
    <row r="80" spans="1:2" x14ac:dyDescent="0.25">
      <c r="A80" t="s">
        <v>7</v>
      </c>
      <c r="B80" t="s">
        <v>83</v>
      </c>
    </row>
    <row r="81" spans="1:2" x14ac:dyDescent="0.25">
      <c r="A81" t="s">
        <v>7</v>
      </c>
      <c r="B81" t="s">
        <v>84</v>
      </c>
    </row>
    <row r="82" spans="1:2" x14ac:dyDescent="0.25">
      <c r="A82" t="s">
        <v>7</v>
      </c>
      <c r="B82" t="s">
        <v>85</v>
      </c>
    </row>
    <row r="83" spans="1:2" x14ac:dyDescent="0.25">
      <c r="A83" t="s">
        <v>7</v>
      </c>
      <c r="B83" t="s">
        <v>86</v>
      </c>
    </row>
    <row r="84" spans="1:2" x14ac:dyDescent="0.25">
      <c r="A84" t="s">
        <v>7</v>
      </c>
      <c r="B84" t="s">
        <v>87</v>
      </c>
    </row>
    <row r="85" spans="1:2" x14ac:dyDescent="0.25">
      <c r="A85" t="s">
        <v>7</v>
      </c>
      <c r="B85" t="s">
        <v>88</v>
      </c>
    </row>
    <row r="86" spans="1:2" x14ac:dyDescent="0.25">
      <c r="A86" t="s">
        <v>7</v>
      </c>
      <c r="B86" t="s">
        <v>89</v>
      </c>
    </row>
    <row r="87" spans="1:2" x14ac:dyDescent="0.25">
      <c r="A87" t="s">
        <v>7</v>
      </c>
      <c r="B87" t="s">
        <v>90</v>
      </c>
    </row>
    <row r="88" spans="1:2" x14ac:dyDescent="0.25">
      <c r="A88" t="s">
        <v>7</v>
      </c>
      <c r="B88" t="s">
        <v>91</v>
      </c>
    </row>
    <row r="89" spans="1:2" x14ac:dyDescent="0.25">
      <c r="A89" t="s">
        <v>7</v>
      </c>
      <c r="B89" t="s">
        <v>92</v>
      </c>
    </row>
    <row r="90" spans="1:2" x14ac:dyDescent="0.25">
      <c r="A90" t="s">
        <v>7</v>
      </c>
      <c r="B90" t="s">
        <v>6</v>
      </c>
    </row>
    <row r="91" spans="1:2" x14ac:dyDescent="0.25">
      <c r="A91" t="s">
        <v>93</v>
      </c>
      <c r="B91" t="s">
        <v>1</v>
      </c>
    </row>
    <row r="92" spans="1:2" x14ac:dyDescent="0.25">
      <c r="A92" t="s">
        <v>93</v>
      </c>
      <c r="B92" t="s">
        <v>94</v>
      </c>
    </row>
    <row r="93" spans="1:2" x14ac:dyDescent="0.25">
      <c r="A93" t="s">
        <v>93</v>
      </c>
      <c r="B93" t="s">
        <v>0</v>
      </c>
    </row>
    <row r="94" spans="1:2" x14ac:dyDescent="0.25">
      <c r="A94" t="s">
        <v>93</v>
      </c>
      <c r="B94" t="s">
        <v>95</v>
      </c>
    </row>
    <row r="95" spans="1:2" x14ac:dyDescent="0.25">
      <c r="A95" t="s">
        <v>93</v>
      </c>
      <c r="B95" t="s">
        <v>96</v>
      </c>
    </row>
    <row r="96" spans="1:2" x14ac:dyDescent="0.25">
      <c r="A96" t="s">
        <v>93</v>
      </c>
      <c r="B96" t="s">
        <v>97</v>
      </c>
    </row>
    <row r="97" spans="1:2" x14ac:dyDescent="0.25">
      <c r="A97" t="s">
        <v>93</v>
      </c>
      <c r="B97" t="s">
        <v>98</v>
      </c>
    </row>
    <row r="98" spans="1:2" x14ac:dyDescent="0.25">
      <c r="A98" t="s">
        <v>93</v>
      </c>
      <c r="B98" t="s">
        <v>3</v>
      </c>
    </row>
    <row r="99" spans="1:2" x14ac:dyDescent="0.25">
      <c r="A99" t="s">
        <v>93</v>
      </c>
      <c r="B99" t="s">
        <v>4</v>
      </c>
    </row>
    <row r="100" spans="1:2" x14ac:dyDescent="0.25">
      <c r="A100" t="s">
        <v>127</v>
      </c>
      <c r="B100" t="s">
        <v>128</v>
      </c>
    </row>
    <row r="101" spans="1:2" x14ac:dyDescent="0.25">
      <c r="A101" t="s">
        <v>127</v>
      </c>
      <c r="B101" t="s">
        <v>129</v>
      </c>
    </row>
    <row r="102" spans="1:2" x14ac:dyDescent="0.25">
      <c r="A102" t="s">
        <v>127</v>
      </c>
      <c r="B102" t="s">
        <v>1</v>
      </c>
    </row>
    <row r="103" spans="1:2" x14ac:dyDescent="0.25">
      <c r="A103" t="s">
        <v>127</v>
      </c>
      <c r="B103" t="s">
        <v>130</v>
      </c>
    </row>
    <row r="104" spans="1:2" x14ac:dyDescent="0.25">
      <c r="A104" t="s">
        <v>127</v>
      </c>
      <c r="B104" t="s">
        <v>131</v>
      </c>
    </row>
    <row r="105" spans="1:2" x14ac:dyDescent="0.25">
      <c r="A105" t="s">
        <v>127</v>
      </c>
      <c r="B105" t="s">
        <v>132</v>
      </c>
    </row>
    <row r="106" spans="1:2" x14ac:dyDescent="0.25">
      <c r="A106" t="s">
        <v>127</v>
      </c>
      <c r="B106" t="s">
        <v>133</v>
      </c>
    </row>
    <row r="107" spans="1:2" x14ac:dyDescent="0.25">
      <c r="A107" t="s">
        <v>127</v>
      </c>
      <c r="B107" t="s">
        <v>134</v>
      </c>
    </row>
    <row r="108" spans="1:2" x14ac:dyDescent="0.25">
      <c r="A108" t="s">
        <v>127</v>
      </c>
      <c r="B108" t="s">
        <v>135</v>
      </c>
    </row>
    <row r="109" spans="1:2" x14ac:dyDescent="0.25">
      <c r="A109" t="s">
        <v>127</v>
      </c>
      <c r="B109" t="s">
        <v>136</v>
      </c>
    </row>
    <row r="110" spans="1:2" x14ac:dyDescent="0.25">
      <c r="A110" t="s">
        <v>127</v>
      </c>
      <c r="B110" t="s">
        <v>137</v>
      </c>
    </row>
    <row r="111" spans="1:2" x14ac:dyDescent="0.25">
      <c r="A111" t="s">
        <v>127</v>
      </c>
      <c r="B111" t="s">
        <v>3</v>
      </c>
    </row>
    <row r="112" spans="1:2" x14ac:dyDescent="0.25">
      <c r="A112" t="s">
        <v>127</v>
      </c>
      <c r="B112" t="s">
        <v>4</v>
      </c>
    </row>
    <row r="113" spans="1:2" x14ac:dyDescent="0.25">
      <c r="A113" t="s">
        <v>127</v>
      </c>
      <c r="B113" t="s">
        <v>138</v>
      </c>
    </row>
    <row r="114" spans="1:2" x14ac:dyDescent="0.25">
      <c r="A114" t="s">
        <v>127</v>
      </c>
      <c r="B114" t="s">
        <v>139</v>
      </c>
    </row>
    <row r="115" spans="1:2" x14ac:dyDescent="0.25">
      <c r="A115" t="s">
        <v>127</v>
      </c>
      <c r="B115" t="s">
        <v>140</v>
      </c>
    </row>
    <row r="116" spans="1:2" x14ac:dyDescent="0.25">
      <c r="A116" t="s">
        <v>127</v>
      </c>
      <c r="B116" t="s">
        <v>141</v>
      </c>
    </row>
    <row r="117" spans="1:2" x14ac:dyDescent="0.25">
      <c r="A117" t="s">
        <v>127</v>
      </c>
      <c r="B117" t="s">
        <v>142</v>
      </c>
    </row>
    <row r="118" spans="1:2" x14ac:dyDescent="0.25">
      <c r="A118" t="s">
        <v>127</v>
      </c>
      <c r="B118" t="s">
        <v>143</v>
      </c>
    </row>
    <row r="119" spans="1:2" x14ac:dyDescent="0.25">
      <c r="A119" t="s">
        <v>127</v>
      </c>
      <c r="B119" t="s">
        <v>144</v>
      </c>
    </row>
    <row r="120" spans="1:2" x14ac:dyDescent="0.25">
      <c r="A120" t="s">
        <v>127</v>
      </c>
      <c r="B120" t="s">
        <v>145</v>
      </c>
    </row>
    <row r="121" spans="1:2" x14ac:dyDescent="0.25">
      <c r="A121" t="s">
        <v>127</v>
      </c>
      <c r="B121" t="s">
        <v>146</v>
      </c>
    </row>
    <row r="122" spans="1:2" x14ac:dyDescent="0.25">
      <c r="A122" t="s">
        <v>127</v>
      </c>
      <c r="B122" t="s">
        <v>147</v>
      </c>
    </row>
    <row r="123" spans="1:2" x14ac:dyDescent="0.25">
      <c r="A123" t="s">
        <v>127</v>
      </c>
      <c r="B123" t="s">
        <v>148</v>
      </c>
    </row>
    <row r="124" spans="1:2" x14ac:dyDescent="0.25">
      <c r="A124" t="s">
        <v>127</v>
      </c>
      <c r="B124" t="s">
        <v>149</v>
      </c>
    </row>
    <row r="125" spans="1:2" x14ac:dyDescent="0.25">
      <c r="A125" t="s">
        <v>127</v>
      </c>
      <c r="B125" t="s">
        <v>150</v>
      </c>
    </row>
    <row r="126" spans="1:2" x14ac:dyDescent="0.25">
      <c r="A126" t="s">
        <v>127</v>
      </c>
      <c r="B126" t="s">
        <v>151</v>
      </c>
    </row>
    <row r="127" spans="1:2" x14ac:dyDescent="0.25">
      <c r="A127" t="s">
        <v>127</v>
      </c>
      <c r="B127" t="s">
        <v>2</v>
      </c>
    </row>
    <row r="128" spans="1:2" x14ac:dyDescent="0.25">
      <c r="A128" t="s">
        <v>127</v>
      </c>
      <c r="B128" t="s">
        <v>152</v>
      </c>
    </row>
    <row r="129" spans="1:2" x14ac:dyDescent="0.25">
      <c r="A129" t="s">
        <v>127</v>
      </c>
      <c r="B129" t="s">
        <v>153</v>
      </c>
    </row>
    <row r="130" spans="1:2" x14ac:dyDescent="0.25">
      <c r="A130" t="s">
        <v>127</v>
      </c>
      <c r="B130" t="s">
        <v>154</v>
      </c>
    </row>
    <row r="131" spans="1:2" x14ac:dyDescent="0.25">
      <c r="A131" t="s">
        <v>127</v>
      </c>
      <c r="B131" t="s">
        <v>155</v>
      </c>
    </row>
    <row r="132" spans="1:2" x14ac:dyDescent="0.25">
      <c r="A132" t="s">
        <v>127</v>
      </c>
      <c r="B132" t="s">
        <v>156</v>
      </c>
    </row>
    <row r="133" spans="1:2" x14ac:dyDescent="0.25">
      <c r="A133" t="s">
        <v>127</v>
      </c>
      <c r="B133" t="s">
        <v>157</v>
      </c>
    </row>
    <row r="134" spans="1:2" x14ac:dyDescent="0.25">
      <c r="A134" t="s">
        <v>127</v>
      </c>
      <c r="B134" t="s">
        <v>158</v>
      </c>
    </row>
    <row r="135" spans="1:2" x14ac:dyDescent="0.25">
      <c r="A135" t="s">
        <v>127</v>
      </c>
      <c r="B135" t="s">
        <v>159</v>
      </c>
    </row>
    <row r="136" spans="1:2" x14ac:dyDescent="0.25">
      <c r="A136" t="s">
        <v>127</v>
      </c>
      <c r="B136" t="s">
        <v>160</v>
      </c>
    </row>
    <row r="137" spans="1:2" x14ac:dyDescent="0.25">
      <c r="A137" t="s">
        <v>127</v>
      </c>
      <c r="B137" t="s">
        <v>161</v>
      </c>
    </row>
    <row r="138" spans="1:2" x14ac:dyDescent="0.25">
      <c r="A138" t="s">
        <v>127</v>
      </c>
      <c r="B138" t="s">
        <v>162</v>
      </c>
    </row>
    <row r="139" spans="1:2" x14ac:dyDescent="0.25">
      <c r="A139" t="s">
        <v>127</v>
      </c>
      <c r="B139" t="s">
        <v>163</v>
      </c>
    </row>
    <row r="140" spans="1:2" x14ac:dyDescent="0.25">
      <c r="A140" t="s">
        <v>127</v>
      </c>
      <c r="B140" t="s">
        <v>164</v>
      </c>
    </row>
    <row r="141" spans="1:2" x14ac:dyDescent="0.25">
      <c r="A141" t="s">
        <v>127</v>
      </c>
      <c r="B141" t="s">
        <v>165</v>
      </c>
    </row>
    <row r="142" spans="1:2" x14ac:dyDescent="0.25">
      <c r="A142" t="s">
        <v>127</v>
      </c>
      <c r="B142" t="s">
        <v>166</v>
      </c>
    </row>
    <row r="143" spans="1:2" x14ac:dyDescent="0.25">
      <c r="A143" t="s">
        <v>127</v>
      </c>
      <c r="B143" t="s">
        <v>167</v>
      </c>
    </row>
    <row r="144" spans="1:2" x14ac:dyDescent="0.25">
      <c r="A144" t="s">
        <v>127</v>
      </c>
      <c r="B144" t="s">
        <v>168</v>
      </c>
    </row>
    <row r="145" spans="1:2" x14ac:dyDescent="0.25">
      <c r="A145" t="s">
        <v>127</v>
      </c>
      <c r="B145" t="s">
        <v>169</v>
      </c>
    </row>
    <row r="146" spans="1:2" x14ac:dyDescent="0.25">
      <c r="A146" t="s">
        <v>127</v>
      </c>
      <c r="B146" t="s">
        <v>170</v>
      </c>
    </row>
    <row r="147" spans="1:2" x14ac:dyDescent="0.25">
      <c r="A147" t="s">
        <v>127</v>
      </c>
      <c r="B147" t="s">
        <v>171</v>
      </c>
    </row>
    <row r="148" spans="1:2" x14ac:dyDescent="0.25">
      <c r="A148" t="s">
        <v>127</v>
      </c>
      <c r="B148" t="s">
        <v>172</v>
      </c>
    </row>
    <row r="149" spans="1:2" x14ac:dyDescent="0.25">
      <c r="A149" t="s">
        <v>127</v>
      </c>
      <c r="B149" t="s">
        <v>173</v>
      </c>
    </row>
    <row r="150" spans="1:2" x14ac:dyDescent="0.25">
      <c r="A150" t="s">
        <v>127</v>
      </c>
      <c r="B150" t="s">
        <v>174</v>
      </c>
    </row>
    <row r="151" spans="1:2" x14ac:dyDescent="0.25">
      <c r="A151" t="s">
        <v>127</v>
      </c>
      <c r="B151" t="s">
        <v>175</v>
      </c>
    </row>
    <row r="152" spans="1:2" x14ac:dyDescent="0.25">
      <c r="A152" t="s">
        <v>176</v>
      </c>
      <c r="B152" t="s">
        <v>4</v>
      </c>
    </row>
    <row r="153" spans="1:2" x14ac:dyDescent="0.25">
      <c r="A153" t="s">
        <v>176</v>
      </c>
      <c r="B153" t="s">
        <v>1</v>
      </c>
    </row>
    <row r="154" spans="1:2" x14ac:dyDescent="0.25">
      <c r="A154" t="s">
        <v>176</v>
      </c>
      <c r="B154" t="s">
        <v>177</v>
      </c>
    </row>
    <row r="155" spans="1:2" x14ac:dyDescent="0.25">
      <c r="A155" t="s">
        <v>176</v>
      </c>
      <c r="B155" t="s">
        <v>8</v>
      </c>
    </row>
    <row r="156" spans="1:2" x14ac:dyDescent="0.25">
      <c r="A156" t="s">
        <v>176</v>
      </c>
      <c r="B156" t="s">
        <v>9</v>
      </c>
    </row>
    <row r="157" spans="1:2" x14ac:dyDescent="0.25">
      <c r="A157" t="s">
        <v>176</v>
      </c>
      <c r="B157" t="s">
        <v>178</v>
      </c>
    </row>
    <row r="158" spans="1:2" x14ac:dyDescent="0.25">
      <c r="A158" t="s">
        <v>176</v>
      </c>
      <c r="B158" t="s">
        <v>13</v>
      </c>
    </row>
    <row r="159" spans="1:2" x14ac:dyDescent="0.25">
      <c r="A159" t="s">
        <v>176</v>
      </c>
      <c r="B159" t="s">
        <v>55</v>
      </c>
    </row>
    <row r="160" spans="1:2" x14ac:dyDescent="0.25">
      <c r="A160" t="s">
        <v>176</v>
      </c>
      <c r="B160" t="s">
        <v>179</v>
      </c>
    </row>
    <row r="161" spans="1:2" x14ac:dyDescent="0.25">
      <c r="A161" t="s">
        <v>176</v>
      </c>
      <c r="B161" t="s">
        <v>180</v>
      </c>
    </row>
    <row r="162" spans="1:2" x14ac:dyDescent="0.25">
      <c r="A162" t="s">
        <v>176</v>
      </c>
      <c r="B162" t="s">
        <v>181</v>
      </c>
    </row>
    <row r="163" spans="1:2" x14ac:dyDescent="0.25">
      <c r="A163" t="s">
        <v>176</v>
      </c>
      <c r="B163" t="s">
        <v>182</v>
      </c>
    </row>
    <row r="164" spans="1:2" x14ac:dyDescent="0.25">
      <c r="A164" t="s">
        <v>176</v>
      </c>
      <c r="B164" t="s">
        <v>183</v>
      </c>
    </row>
    <row r="165" spans="1:2" x14ac:dyDescent="0.25">
      <c r="A165" t="s">
        <v>176</v>
      </c>
      <c r="B165" t="s">
        <v>184</v>
      </c>
    </row>
    <row r="166" spans="1:2" x14ac:dyDescent="0.25">
      <c r="A166" t="s">
        <v>176</v>
      </c>
      <c r="B166" t="s">
        <v>185</v>
      </c>
    </row>
    <row r="167" spans="1:2" x14ac:dyDescent="0.25">
      <c r="A167" t="s">
        <v>176</v>
      </c>
      <c r="B167" t="s">
        <v>186</v>
      </c>
    </row>
    <row r="168" spans="1:2" x14ac:dyDescent="0.25">
      <c r="A168" t="s">
        <v>176</v>
      </c>
      <c r="B168" t="s">
        <v>187</v>
      </c>
    </row>
    <row r="169" spans="1:2" x14ac:dyDescent="0.25">
      <c r="A169" t="s">
        <v>176</v>
      </c>
      <c r="B169" t="s">
        <v>188</v>
      </c>
    </row>
    <row r="170" spans="1:2" x14ac:dyDescent="0.25">
      <c r="A170" t="s">
        <v>176</v>
      </c>
      <c r="B170" t="s">
        <v>189</v>
      </c>
    </row>
    <row r="171" spans="1:2" x14ac:dyDescent="0.25">
      <c r="A171" t="s">
        <v>176</v>
      </c>
      <c r="B171" t="s">
        <v>190</v>
      </c>
    </row>
    <row r="172" spans="1:2" x14ac:dyDescent="0.25">
      <c r="A172" t="s">
        <v>176</v>
      </c>
      <c r="B172" t="s">
        <v>2</v>
      </c>
    </row>
    <row r="173" spans="1:2" x14ac:dyDescent="0.25">
      <c r="A173" t="s">
        <v>176</v>
      </c>
      <c r="B173" t="s">
        <v>191</v>
      </c>
    </row>
    <row r="174" spans="1:2" x14ac:dyDescent="0.25">
      <c r="A174" t="s">
        <v>176</v>
      </c>
      <c r="B174" t="s">
        <v>192</v>
      </c>
    </row>
    <row r="175" spans="1:2" x14ac:dyDescent="0.25">
      <c r="A175" t="s">
        <v>176</v>
      </c>
      <c r="B175" t="s">
        <v>193</v>
      </c>
    </row>
    <row r="176" spans="1:2" x14ac:dyDescent="0.25">
      <c r="A176" t="s">
        <v>176</v>
      </c>
      <c r="B176" t="s">
        <v>194</v>
      </c>
    </row>
    <row r="177" spans="1:2" x14ac:dyDescent="0.25">
      <c r="A177" t="s">
        <v>176</v>
      </c>
      <c r="B177" t="s">
        <v>195</v>
      </c>
    </row>
    <row r="178" spans="1:2" x14ac:dyDescent="0.25">
      <c r="A178" t="s">
        <v>176</v>
      </c>
      <c r="B178" t="s">
        <v>3</v>
      </c>
    </row>
    <row r="179" spans="1:2" x14ac:dyDescent="0.25">
      <c r="A179" t="s">
        <v>176</v>
      </c>
      <c r="B179" t="s">
        <v>196</v>
      </c>
    </row>
    <row r="180" spans="1:2" x14ac:dyDescent="0.25">
      <c r="A180" t="s">
        <v>176</v>
      </c>
      <c r="B180" t="s">
        <v>197</v>
      </c>
    </row>
    <row r="181" spans="1:2" x14ac:dyDescent="0.25">
      <c r="A181" t="s">
        <v>176</v>
      </c>
      <c r="B181" t="s">
        <v>198</v>
      </c>
    </row>
    <row r="182" spans="1:2" x14ac:dyDescent="0.25">
      <c r="A182" t="s">
        <v>176</v>
      </c>
      <c r="B182" t="s">
        <v>199</v>
      </c>
    </row>
    <row r="183" spans="1:2" x14ac:dyDescent="0.25">
      <c r="A183" t="s">
        <v>176</v>
      </c>
      <c r="B183" t="s">
        <v>200</v>
      </c>
    </row>
    <row r="184" spans="1:2" x14ac:dyDescent="0.25">
      <c r="A184" t="s">
        <v>176</v>
      </c>
      <c r="B184" t="s">
        <v>201</v>
      </c>
    </row>
    <row r="185" spans="1:2" x14ac:dyDescent="0.25">
      <c r="A185" t="s">
        <v>176</v>
      </c>
      <c r="B185" t="s">
        <v>172</v>
      </c>
    </row>
    <row r="186" spans="1:2" x14ac:dyDescent="0.25">
      <c r="A186" t="s">
        <v>176</v>
      </c>
      <c r="B186" t="s">
        <v>171</v>
      </c>
    </row>
    <row r="187" spans="1:2" x14ac:dyDescent="0.25">
      <c r="A187" t="s">
        <v>176</v>
      </c>
      <c r="B187" t="s">
        <v>202</v>
      </c>
    </row>
    <row r="188" spans="1:2" x14ac:dyDescent="0.25">
      <c r="A188" t="s">
        <v>176</v>
      </c>
      <c r="B188" t="s">
        <v>77</v>
      </c>
    </row>
    <row r="189" spans="1:2" x14ac:dyDescent="0.25">
      <c r="A189" t="s">
        <v>176</v>
      </c>
      <c r="B189" t="s">
        <v>78</v>
      </c>
    </row>
    <row r="190" spans="1:2" x14ac:dyDescent="0.25">
      <c r="A190" t="s">
        <v>176</v>
      </c>
      <c r="B190" t="s">
        <v>203</v>
      </c>
    </row>
    <row r="191" spans="1:2" x14ac:dyDescent="0.25">
      <c r="A191" t="s">
        <v>176</v>
      </c>
      <c r="B191" t="s">
        <v>18</v>
      </c>
    </row>
    <row r="192" spans="1:2" x14ac:dyDescent="0.25">
      <c r="A192" t="s">
        <v>176</v>
      </c>
      <c r="B192" t="s">
        <v>204</v>
      </c>
    </row>
    <row r="193" spans="1:2" x14ac:dyDescent="0.25">
      <c r="A193" t="s">
        <v>176</v>
      </c>
      <c r="B193" t="s">
        <v>205</v>
      </c>
    </row>
    <row r="194" spans="1:2" x14ac:dyDescent="0.25">
      <c r="A194" t="s">
        <v>176</v>
      </c>
      <c r="B194" t="s">
        <v>206</v>
      </c>
    </row>
    <row r="195" spans="1:2" x14ac:dyDescent="0.25">
      <c r="A195" t="s">
        <v>176</v>
      </c>
      <c r="B195" t="s">
        <v>207</v>
      </c>
    </row>
    <row r="196" spans="1:2" x14ac:dyDescent="0.25">
      <c r="A196" t="s">
        <v>176</v>
      </c>
      <c r="B196" t="s">
        <v>208</v>
      </c>
    </row>
    <row r="197" spans="1:2" x14ac:dyDescent="0.25">
      <c r="A197" t="s">
        <v>176</v>
      </c>
      <c r="B197" t="s">
        <v>209</v>
      </c>
    </row>
    <row r="198" spans="1:2" x14ac:dyDescent="0.25">
      <c r="A198" t="s">
        <v>176</v>
      </c>
      <c r="B198" t="s">
        <v>210</v>
      </c>
    </row>
    <row r="199" spans="1:2" x14ac:dyDescent="0.25">
      <c r="A199" t="s">
        <v>176</v>
      </c>
      <c r="B199" t="s">
        <v>5</v>
      </c>
    </row>
    <row r="200" spans="1:2" x14ac:dyDescent="0.25">
      <c r="A200" t="s">
        <v>7</v>
      </c>
      <c r="B200" t="s">
        <v>1</v>
      </c>
    </row>
    <row r="201" spans="1:2" x14ac:dyDescent="0.25">
      <c r="A201" t="s">
        <v>7</v>
      </c>
      <c r="B201" t="s">
        <v>8</v>
      </c>
    </row>
    <row r="202" spans="1:2" x14ac:dyDescent="0.25">
      <c r="A202" t="s">
        <v>7</v>
      </c>
      <c r="B202" t="s">
        <v>9</v>
      </c>
    </row>
    <row r="203" spans="1:2" x14ac:dyDescent="0.25">
      <c r="A203" t="s">
        <v>7</v>
      </c>
      <c r="B203" t="s">
        <v>10</v>
      </c>
    </row>
    <row r="204" spans="1:2" x14ac:dyDescent="0.25">
      <c r="A204" t="s">
        <v>7</v>
      </c>
      <c r="B204" t="s">
        <v>11</v>
      </c>
    </row>
    <row r="205" spans="1:2" x14ac:dyDescent="0.25">
      <c r="A205" t="s">
        <v>7</v>
      </c>
      <c r="B205" t="s">
        <v>12</v>
      </c>
    </row>
    <row r="206" spans="1:2" x14ac:dyDescent="0.25">
      <c r="A206" t="s">
        <v>7</v>
      </c>
      <c r="B206" t="s">
        <v>13</v>
      </c>
    </row>
    <row r="207" spans="1:2" x14ac:dyDescent="0.25">
      <c r="A207" t="s">
        <v>7</v>
      </c>
      <c r="B207" t="s">
        <v>14</v>
      </c>
    </row>
    <row r="208" spans="1:2" x14ac:dyDescent="0.25">
      <c r="A208" t="s">
        <v>7</v>
      </c>
      <c r="B208" t="s">
        <v>15</v>
      </c>
    </row>
    <row r="209" spans="1:2" x14ac:dyDescent="0.25">
      <c r="A209" t="s">
        <v>7</v>
      </c>
      <c r="B209" t="s">
        <v>16</v>
      </c>
    </row>
    <row r="210" spans="1:2" x14ac:dyDescent="0.25">
      <c r="A210" t="s">
        <v>7</v>
      </c>
      <c r="B210" t="s">
        <v>17</v>
      </c>
    </row>
    <row r="211" spans="1:2" x14ac:dyDescent="0.25">
      <c r="A211" t="s">
        <v>7</v>
      </c>
      <c r="B211" t="s">
        <v>18</v>
      </c>
    </row>
    <row r="212" spans="1:2" x14ac:dyDescent="0.25">
      <c r="A212" t="s">
        <v>7</v>
      </c>
      <c r="B212" t="s">
        <v>2</v>
      </c>
    </row>
    <row r="213" spans="1:2" x14ac:dyDescent="0.25">
      <c r="A213" t="s">
        <v>7</v>
      </c>
      <c r="B213" t="s">
        <v>19</v>
      </c>
    </row>
    <row r="214" spans="1:2" x14ac:dyDescent="0.25">
      <c r="A214" t="s">
        <v>7</v>
      </c>
      <c r="B214" t="s">
        <v>20</v>
      </c>
    </row>
    <row r="215" spans="1:2" x14ac:dyDescent="0.25">
      <c r="A215" t="s">
        <v>7</v>
      </c>
      <c r="B215" t="s">
        <v>21</v>
      </c>
    </row>
    <row r="216" spans="1:2" x14ac:dyDescent="0.25">
      <c r="A216" t="s">
        <v>7</v>
      </c>
      <c r="B216" t="s">
        <v>22</v>
      </c>
    </row>
    <row r="217" spans="1:2" x14ac:dyDescent="0.25">
      <c r="A217" t="s">
        <v>7</v>
      </c>
      <c r="B217" t="s">
        <v>23</v>
      </c>
    </row>
    <row r="218" spans="1:2" x14ac:dyDescent="0.25">
      <c r="A218" t="s">
        <v>7</v>
      </c>
      <c r="B218" t="s">
        <v>24</v>
      </c>
    </row>
    <row r="219" spans="1:2" x14ac:dyDescent="0.25">
      <c r="A219" t="s">
        <v>7</v>
      </c>
      <c r="B219" t="s">
        <v>25</v>
      </c>
    </row>
    <row r="220" spans="1:2" x14ac:dyDescent="0.25">
      <c r="A220" t="s">
        <v>7</v>
      </c>
      <c r="B220" t="s">
        <v>26</v>
      </c>
    </row>
    <row r="221" spans="1:2" x14ac:dyDescent="0.25">
      <c r="A221" t="s">
        <v>7</v>
      </c>
      <c r="B221" t="s">
        <v>27</v>
      </c>
    </row>
    <row r="222" spans="1:2" x14ac:dyDescent="0.25">
      <c r="A222" t="s">
        <v>7</v>
      </c>
      <c r="B222" t="s">
        <v>28</v>
      </c>
    </row>
    <row r="223" spans="1:2" x14ac:dyDescent="0.25">
      <c r="A223" t="s">
        <v>7</v>
      </c>
      <c r="B223" t="s">
        <v>29</v>
      </c>
    </row>
    <row r="224" spans="1:2" x14ac:dyDescent="0.25">
      <c r="A224" t="s">
        <v>7</v>
      </c>
      <c r="B224" t="s">
        <v>30</v>
      </c>
    </row>
    <row r="225" spans="1:2" x14ac:dyDescent="0.25">
      <c r="A225" t="s">
        <v>7</v>
      </c>
      <c r="B225" t="s">
        <v>31</v>
      </c>
    </row>
    <row r="226" spans="1:2" x14ac:dyDescent="0.25">
      <c r="A226" t="s">
        <v>7</v>
      </c>
      <c r="B226" t="s">
        <v>32</v>
      </c>
    </row>
    <row r="227" spans="1:2" x14ac:dyDescent="0.25">
      <c r="A227" t="s">
        <v>7</v>
      </c>
      <c r="B227" t="s">
        <v>33</v>
      </c>
    </row>
    <row r="228" spans="1:2" x14ac:dyDescent="0.25">
      <c r="A228" t="s">
        <v>7</v>
      </c>
      <c r="B228" t="s">
        <v>34</v>
      </c>
    </row>
    <row r="229" spans="1:2" x14ac:dyDescent="0.25">
      <c r="A229" t="s">
        <v>7</v>
      </c>
      <c r="B229" t="s">
        <v>35</v>
      </c>
    </row>
    <row r="230" spans="1:2" x14ac:dyDescent="0.25">
      <c r="A230" t="s">
        <v>7</v>
      </c>
      <c r="B230" t="s">
        <v>36</v>
      </c>
    </row>
    <row r="231" spans="1:2" x14ac:dyDescent="0.25">
      <c r="A231" t="s">
        <v>7</v>
      </c>
      <c r="B231" t="s">
        <v>37</v>
      </c>
    </row>
    <row r="232" spans="1:2" x14ac:dyDescent="0.25">
      <c r="A232" t="s">
        <v>7</v>
      </c>
      <c r="B232" t="s">
        <v>38</v>
      </c>
    </row>
    <row r="233" spans="1:2" x14ac:dyDescent="0.25">
      <c r="A233" t="s">
        <v>7</v>
      </c>
      <c r="B233" t="s">
        <v>39</v>
      </c>
    </row>
    <row r="234" spans="1:2" x14ac:dyDescent="0.25">
      <c r="A234" t="s">
        <v>7</v>
      </c>
      <c r="B234" t="s">
        <v>40</v>
      </c>
    </row>
    <row r="235" spans="1:2" x14ac:dyDescent="0.25">
      <c r="A235" t="s">
        <v>7</v>
      </c>
      <c r="B235" t="s">
        <v>41</v>
      </c>
    </row>
    <row r="236" spans="1:2" x14ac:dyDescent="0.25">
      <c r="A236" t="s">
        <v>7</v>
      </c>
      <c r="B236" t="s">
        <v>42</v>
      </c>
    </row>
    <row r="237" spans="1:2" x14ac:dyDescent="0.25">
      <c r="A237" t="s">
        <v>7</v>
      </c>
      <c r="B237" t="s">
        <v>43</v>
      </c>
    </row>
    <row r="238" spans="1:2" x14ac:dyDescent="0.25">
      <c r="A238" t="s">
        <v>7</v>
      </c>
      <c r="B238" t="s">
        <v>44</v>
      </c>
    </row>
    <row r="239" spans="1:2" x14ac:dyDescent="0.25">
      <c r="A239" t="s">
        <v>7</v>
      </c>
      <c r="B239" t="s">
        <v>45</v>
      </c>
    </row>
    <row r="240" spans="1:2" x14ac:dyDescent="0.25">
      <c r="A240" t="s">
        <v>7</v>
      </c>
      <c r="B240" t="s">
        <v>46</v>
      </c>
    </row>
    <row r="241" spans="1:2" x14ac:dyDescent="0.25">
      <c r="A241" t="s">
        <v>7</v>
      </c>
      <c r="B241" t="s">
        <v>47</v>
      </c>
    </row>
    <row r="242" spans="1:2" x14ac:dyDescent="0.25">
      <c r="A242" t="s">
        <v>7</v>
      </c>
      <c r="B242" t="s">
        <v>48</v>
      </c>
    </row>
    <row r="243" spans="1:2" x14ac:dyDescent="0.25">
      <c r="A243" t="s">
        <v>7</v>
      </c>
      <c r="B243" t="s">
        <v>49</v>
      </c>
    </row>
    <row r="244" spans="1:2" x14ac:dyDescent="0.25">
      <c r="A244" t="s">
        <v>7</v>
      </c>
      <c r="B244" t="s">
        <v>50</v>
      </c>
    </row>
    <row r="245" spans="1:2" x14ac:dyDescent="0.25">
      <c r="A245" t="s">
        <v>7</v>
      </c>
      <c r="B245" t="s">
        <v>3</v>
      </c>
    </row>
    <row r="246" spans="1:2" x14ac:dyDescent="0.25">
      <c r="A246" t="s">
        <v>7</v>
      </c>
      <c r="B246" t="s">
        <v>51</v>
      </c>
    </row>
    <row r="247" spans="1:2" x14ac:dyDescent="0.25">
      <c r="A247" t="s">
        <v>7</v>
      </c>
      <c r="B247" t="s">
        <v>52</v>
      </c>
    </row>
    <row r="248" spans="1:2" x14ac:dyDescent="0.25">
      <c r="A248" t="s">
        <v>7</v>
      </c>
      <c r="B248" t="s">
        <v>53</v>
      </c>
    </row>
    <row r="249" spans="1:2" x14ac:dyDescent="0.25">
      <c r="A249" t="s">
        <v>7</v>
      </c>
      <c r="B249" t="s">
        <v>54</v>
      </c>
    </row>
    <row r="250" spans="1:2" x14ac:dyDescent="0.25">
      <c r="A250" t="s">
        <v>7</v>
      </c>
      <c r="B250" t="s">
        <v>55</v>
      </c>
    </row>
    <row r="251" spans="1:2" x14ac:dyDescent="0.25">
      <c r="A251" t="s">
        <v>7</v>
      </c>
      <c r="B251" t="s">
        <v>56</v>
      </c>
    </row>
    <row r="252" spans="1:2" x14ac:dyDescent="0.25">
      <c r="A252" t="s">
        <v>7</v>
      </c>
      <c r="B252" t="s">
        <v>57</v>
      </c>
    </row>
    <row r="253" spans="1:2" x14ac:dyDescent="0.25">
      <c r="A253" t="s">
        <v>7</v>
      </c>
      <c r="B253" t="s">
        <v>58</v>
      </c>
    </row>
    <row r="254" spans="1:2" x14ac:dyDescent="0.25">
      <c r="A254" t="s">
        <v>7</v>
      </c>
      <c r="B254" t="s">
        <v>59</v>
      </c>
    </row>
    <row r="255" spans="1:2" x14ac:dyDescent="0.25">
      <c r="A255" t="s">
        <v>7</v>
      </c>
      <c r="B255" t="s">
        <v>60</v>
      </c>
    </row>
    <row r="256" spans="1:2" x14ac:dyDescent="0.25">
      <c r="A256" t="s">
        <v>7</v>
      </c>
      <c r="B256" t="s">
        <v>61</v>
      </c>
    </row>
    <row r="257" spans="1:2" x14ac:dyDescent="0.25">
      <c r="A257" t="s">
        <v>7</v>
      </c>
      <c r="B257" t="s">
        <v>62</v>
      </c>
    </row>
    <row r="258" spans="1:2" x14ac:dyDescent="0.25">
      <c r="A258" t="s">
        <v>7</v>
      </c>
      <c r="B258" t="s">
        <v>63</v>
      </c>
    </row>
    <row r="259" spans="1:2" x14ac:dyDescent="0.25">
      <c r="A259" t="s">
        <v>7</v>
      </c>
      <c r="B259" t="s">
        <v>64</v>
      </c>
    </row>
    <row r="260" spans="1:2" x14ac:dyDescent="0.25">
      <c r="A260" t="s">
        <v>7</v>
      </c>
      <c r="B260" t="s">
        <v>65</v>
      </c>
    </row>
    <row r="261" spans="1:2" x14ac:dyDescent="0.25">
      <c r="A261" t="s">
        <v>7</v>
      </c>
      <c r="B261" t="s">
        <v>66</v>
      </c>
    </row>
    <row r="262" spans="1:2" x14ac:dyDescent="0.25">
      <c r="A262" t="s">
        <v>7</v>
      </c>
      <c r="B262" t="s">
        <v>67</v>
      </c>
    </row>
    <row r="263" spans="1:2" x14ac:dyDescent="0.25">
      <c r="A263" t="s">
        <v>7</v>
      </c>
      <c r="B263" t="s">
        <v>68</v>
      </c>
    </row>
    <row r="264" spans="1:2" x14ac:dyDescent="0.25">
      <c r="A264" t="s">
        <v>7</v>
      </c>
      <c r="B264" t="s">
        <v>69</v>
      </c>
    </row>
    <row r="265" spans="1:2" x14ac:dyDescent="0.25">
      <c r="A265" t="s">
        <v>7</v>
      </c>
      <c r="B265" t="s">
        <v>70</v>
      </c>
    </row>
    <row r="266" spans="1:2" x14ac:dyDescent="0.25">
      <c r="A266" t="s">
        <v>7</v>
      </c>
      <c r="B266" t="s">
        <v>71</v>
      </c>
    </row>
    <row r="267" spans="1:2" x14ac:dyDescent="0.25">
      <c r="A267" t="s">
        <v>7</v>
      </c>
      <c r="B267" t="s">
        <v>72</v>
      </c>
    </row>
    <row r="268" spans="1:2" x14ac:dyDescent="0.25">
      <c r="A268" t="s">
        <v>7</v>
      </c>
      <c r="B268" t="s">
        <v>73</v>
      </c>
    </row>
    <row r="269" spans="1:2" x14ac:dyDescent="0.25">
      <c r="A269" t="s">
        <v>7</v>
      </c>
      <c r="B269" t="s">
        <v>74</v>
      </c>
    </row>
    <row r="270" spans="1:2" x14ac:dyDescent="0.25">
      <c r="A270" t="s">
        <v>7</v>
      </c>
      <c r="B270" t="s">
        <v>75</v>
      </c>
    </row>
    <row r="271" spans="1:2" x14ac:dyDescent="0.25">
      <c r="A271" t="s">
        <v>7</v>
      </c>
      <c r="B271" t="s">
        <v>76</v>
      </c>
    </row>
    <row r="272" spans="1:2" x14ac:dyDescent="0.25">
      <c r="A272" t="s">
        <v>7</v>
      </c>
      <c r="B272" t="s">
        <v>77</v>
      </c>
    </row>
    <row r="273" spans="1:2" x14ac:dyDescent="0.25">
      <c r="A273" t="s">
        <v>7</v>
      </c>
      <c r="B273" t="s">
        <v>78</v>
      </c>
    </row>
    <row r="274" spans="1:2" x14ac:dyDescent="0.25">
      <c r="A274" t="s">
        <v>7</v>
      </c>
      <c r="B274" t="s">
        <v>79</v>
      </c>
    </row>
    <row r="275" spans="1:2" x14ac:dyDescent="0.25">
      <c r="A275" t="s">
        <v>7</v>
      </c>
      <c r="B275" t="s">
        <v>80</v>
      </c>
    </row>
    <row r="276" spans="1:2" x14ac:dyDescent="0.25">
      <c r="A276" t="s">
        <v>7</v>
      </c>
      <c r="B276" t="s">
        <v>81</v>
      </c>
    </row>
    <row r="277" spans="1:2" x14ac:dyDescent="0.25">
      <c r="A277" t="s">
        <v>7</v>
      </c>
      <c r="B277" t="s">
        <v>82</v>
      </c>
    </row>
    <row r="278" spans="1:2" x14ac:dyDescent="0.25">
      <c r="A278" t="s">
        <v>7</v>
      </c>
      <c r="B278" t="s">
        <v>83</v>
      </c>
    </row>
    <row r="279" spans="1:2" x14ac:dyDescent="0.25">
      <c r="A279" t="s">
        <v>7</v>
      </c>
      <c r="B279" t="s">
        <v>84</v>
      </c>
    </row>
    <row r="280" spans="1:2" x14ac:dyDescent="0.25">
      <c r="A280" t="s">
        <v>7</v>
      </c>
      <c r="B280" t="s">
        <v>85</v>
      </c>
    </row>
    <row r="281" spans="1:2" x14ac:dyDescent="0.25">
      <c r="A281" t="s">
        <v>7</v>
      </c>
      <c r="B281" t="s">
        <v>86</v>
      </c>
    </row>
    <row r="282" spans="1:2" x14ac:dyDescent="0.25">
      <c r="A282" t="s">
        <v>7</v>
      </c>
      <c r="B282" t="s">
        <v>87</v>
      </c>
    </row>
    <row r="283" spans="1:2" x14ac:dyDescent="0.25">
      <c r="A283" t="s">
        <v>7</v>
      </c>
      <c r="B283" t="s">
        <v>88</v>
      </c>
    </row>
    <row r="284" spans="1:2" x14ac:dyDescent="0.25">
      <c r="A284" t="s">
        <v>7</v>
      </c>
      <c r="B284" t="s">
        <v>89</v>
      </c>
    </row>
    <row r="285" spans="1:2" x14ac:dyDescent="0.25">
      <c r="A285" t="s">
        <v>7</v>
      </c>
      <c r="B285" t="s">
        <v>90</v>
      </c>
    </row>
    <row r="286" spans="1:2" x14ac:dyDescent="0.25">
      <c r="A286" t="s">
        <v>7</v>
      </c>
      <c r="B286" t="s">
        <v>91</v>
      </c>
    </row>
    <row r="287" spans="1:2" x14ac:dyDescent="0.25">
      <c r="A287" t="s">
        <v>7</v>
      </c>
      <c r="B287" t="s">
        <v>92</v>
      </c>
    </row>
    <row r="288" spans="1:2" x14ac:dyDescent="0.25">
      <c r="A288" t="s">
        <v>7</v>
      </c>
      <c r="B288" t="s">
        <v>6</v>
      </c>
    </row>
    <row r="289" spans="1:2" x14ac:dyDescent="0.25">
      <c r="A289" t="s">
        <v>93</v>
      </c>
      <c r="B289" t="s">
        <v>1</v>
      </c>
    </row>
    <row r="290" spans="1:2" x14ac:dyDescent="0.25">
      <c r="A290" t="s">
        <v>93</v>
      </c>
      <c r="B290" t="s">
        <v>94</v>
      </c>
    </row>
    <row r="291" spans="1:2" x14ac:dyDescent="0.25">
      <c r="A291" t="s">
        <v>93</v>
      </c>
      <c r="B291" t="s">
        <v>0</v>
      </c>
    </row>
    <row r="292" spans="1:2" x14ac:dyDescent="0.25">
      <c r="A292" t="s">
        <v>93</v>
      </c>
      <c r="B292" t="s">
        <v>95</v>
      </c>
    </row>
    <row r="293" spans="1:2" x14ac:dyDescent="0.25">
      <c r="A293" t="s">
        <v>93</v>
      </c>
      <c r="B293" t="s">
        <v>96</v>
      </c>
    </row>
    <row r="294" spans="1:2" x14ac:dyDescent="0.25">
      <c r="A294" t="s">
        <v>93</v>
      </c>
      <c r="B294" t="s">
        <v>97</v>
      </c>
    </row>
    <row r="295" spans="1:2" x14ac:dyDescent="0.25">
      <c r="A295" t="s">
        <v>93</v>
      </c>
      <c r="B295" t="s">
        <v>98</v>
      </c>
    </row>
    <row r="296" spans="1:2" x14ac:dyDescent="0.25">
      <c r="A296" t="s">
        <v>93</v>
      </c>
      <c r="B296" t="s">
        <v>3</v>
      </c>
    </row>
    <row r="297" spans="1:2" x14ac:dyDescent="0.25">
      <c r="A297" t="s">
        <v>93</v>
      </c>
      <c r="B297" t="s">
        <v>4</v>
      </c>
    </row>
    <row r="298" spans="1:2" x14ac:dyDescent="0.25">
      <c r="A298" t="s">
        <v>221</v>
      </c>
      <c r="B298" t="s">
        <v>1</v>
      </c>
    </row>
    <row r="299" spans="1:2" x14ac:dyDescent="0.25">
      <c r="A299" t="s">
        <v>221</v>
      </c>
      <c r="B299" t="s">
        <v>222</v>
      </c>
    </row>
    <row r="300" spans="1:2" x14ac:dyDescent="0.25">
      <c r="A300" t="s">
        <v>221</v>
      </c>
      <c r="B300" t="s">
        <v>223</v>
      </c>
    </row>
    <row r="301" spans="1:2" x14ac:dyDescent="0.25">
      <c r="A301" t="s">
        <v>221</v>
      </c>
      <c r="B301" t="s">
        <v>50</v>
      </c>
    </row>
    <row r="302" spans="1:2" x14ac:dyDescent="0.25">
      <c r="A302" t="s">
        <v>221</v>
      </c>
      <c r="B302" t="s">
        <v>224</v>
      </c>
    </row>
    <row r="303" spans="1:2" x14ac:dyDescent="0.25">
      <c r="A303" t="s">
        <v>221</v>
      </c>
      <c r="B303" t="s">
        <v>225</v>
      </c>
    </row>
    <row r="304" spans="1:2" x14ac:dyDescent="0.25">
      <c r="A304" t="s">
        <v>221</v>
      </c>
      <c r="B304" t="s">
        <v>226</v>
      </c>
    </row>
    <row r="305" spans="1:2" x14ac:dyDescent="0.25">
      <c r="A305" t="s">
        <v>221</v>
      </c>
      <c r="B305" t="s">
        <v>227</v>
      </c>
    </row>
    <row r="306" spans="1:2" x14ac:dyDescent="0.25">
      <c r="A306" t="s">
        <v>221</v>
      </c>
      <c r="B306" t="s">
        <v>228</v>
      </c>
    </row>
    <row r="307" spans="1:2" x14ac:dyDescent="0.25">
      <c r="A307" t="s">
        <v>221</v>
      </c>
      <c r="B307" t="s">
        <v>229</v>
      </c>
    </row>
    <row r="308" spans="1:2" x14ac:dyDescent="0.25">
      <c r="A308" t="s">
        <v>221</v>
      </c>
      <c r="B308" t="s">
        <v>10</v>
      </c>
    </row>
    <row r="309" spans="1:2" x14ac:dyDescent="0.25">
      <c r="A309" t="s">
        <v>221</v>
      </c>
      <c r="B309" t="s">
        <v>230</v>
      </c>
    </row>
    <row r="310" spans="1:2" x14ac:dyDescent="0.25">
      <c r="A310" t="s">
        <v>221</v>
      </c>
      <c r="B310" t="s">
        <v>231</v>
      </c>
    </row>
    <row r="311" spans="1:2" x14ac:dyDescent="0.25">
      <c r="A311" t="s">
        <v>221</v>
      </c>
      <c r="B311" t="s">
        <v>232</v>
      </c>
    </row>
    <row r="312" spans="1:2" x14ac:dyDescent="0.25">
      <c r="A312" t="s">
        <v>221</v>
      </c>
      <c r="B312" t="s">
        <v>2</v>
      </c>
    </row>
    <row r="313" spans="1:2" x14ac:dyDescent="0.25">
      <c r="A313" t="s">
        <v>221</v>
      </c>
      <c r="B313" t="s">
        <v>99</v>
      </c>
    </row>
    <row r="314" spans="1:2" x14ac:dyDescent="0.25">
      <c r="A314" t="s">
        <v>221</v>
      </c>
      <c r="B314" t="s">
        <v>233</v>
      </c>
    </row>
    <row r="315" spans="1:2" x14ac:dyDescent="0.25">
      <c r="A315" t="s">
        <v>221</v>
      </c>
      <c r="B315" t="s">
        <v>150</v>
      </c>
    </row>
    <row r="316" spans="1:2" x14ac:dyDescent="0.25">
      <c r="A316" t="s">
        <v>221</v>
      </c>
      <c r="B316" t="s">
        <v>151</v>
      </c>
    </row>
    <row r="317" spans="1:2" x14ac:dyDescent="0.25">
      <c r="A317" t="s">
        <v>221</v>
      </c>
      <c r="B317" t="s">
        <v>234</v>
      </c>
    </row>
    <row r="318" spans="1:2" x14ac:dyDescent="0.25">
      <c r="A318" t="s">
        <v>221</v>
      </c>
      <c r="B318" t="s">
        <v>3</v>
      </c>
    </row>
    <row r="319" spans="1:2" x14ac:dyDescent="0.25">
      <c r="A319" t="s">
        <v>221</v>
      </c>
      <c r="B319" t="s">
        <v>4</v>
      </c>
    </row>
    <row r="320" spans="1:2" x14ac:dyDescent="0.25">
      <c r="A320" t="s">
        <v>221</v>
      </c>
      <c r="B320" t="s">
        <v>235</v>
      </c>
    </row>
    <row r="321" spans="1:2" x14ac:dyDescent="0.25">
      <c r="A321" t="s">
        <v>221</v>
      </c>
      <c r="B321" t="s">
        <v>236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F11" sqref="F11"/>
    </sheetView>
  </sheetViews>
  <sheetFormatPr defaultRowHeight="15" x14ac:dyDescent="0.25"/>
  <sheetData>
    <row r="1" spans="1:2" x14ac:dyDescent="0.25">
      <c r="A1" t="s">
        <v>241</v>
      </c>
      <c r="B1" t="s">
        <v>1247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29" sqref="G29"/>
    </sheetView>
  </sheetViews>
  <sheetFormatPr defaultRowHeight="15" x14ac:dyDescent="0.25"/>
  <sheetData>
    <row r="1" spans="1:4" x14ac:dyDescent="0.25">
      <c r="A1" t="str">
        <f>D1</f>
        <v>Công nghệ thông tin</v>
      </c>
      <c r="B1">
        <v>34</v>
      </c>
      <c r="C1" t="s">
        <v>1670</v>
      </c>
      <c r="D1" t="s">
        <v>1671</v>
      </c>
    </row>
    <row r="2" spans="1:4" x14ac:dyDescent="0.25">
      <c r="A2" t="str">
        <f t="shared" ref="A2:A17" si="0">D2</f>
        <v>Bán lẻ</v>
      </c>
      <c r="B2">
        <v>35</v>
      </c>
      <c r="C2" t="s">
        <v>1672</v>
      </c>
      <c r="D2" t="s">
        <v>1673</v>
      </c>
    </row>
    <row r="3" spans="1:4" x14ac:dyDescent="0.25">
      <c r="A3" t="str">
        <f t="shared" si="0"/>
        <v>Kế toán</v>
      </c>
      <c r="B3">
        <v>36</v>
      </c>
      <c r="C3" t="s">
        <v>1674</v>
      </c>
      <c r="D3" t="s">
        <v>1675</v>
      </c>
    </row>
    <row r="4" spans="1:4" x14ac:dyDescent="0.25">
      <c r="A4" t="str">
        <f t="shared" si="0"/>
        <v>Cung ứng</v>
      </c>
      <c r="B4">
        <v>37</v>
      </c>
      <c r="C4" t="s">
        <v>1676</v>
      </c>
      <c r="D4" t="s">
        <v>1677</v>
      </c>
    </row>
    <row r="5" spans="1:4" x14ac:dyDescent="0.25">
      <c r="A5" t="str">
        <f t="shared" si="0"/>
        <v>Marketing</v>
      </c>
      <c r="B5">
        <v>38</v>
      </c>
      <c r="C5" t="s">
        <v>1678</v>
      </c>
      <c r="D5" t="s">
        <v>1679</v>
      </c>
    </row>
    <row r="6" spans="1:4" x14ac:dyDescent="0.25">
      <c r="A6" t="str">
        <f t="shared" si="0"/>
        <v>Nhân sự</v>
      </c>
      <c r="B6">
        <v>39</v>
      </c>
      <c r="C6" t="s">
        <v>1680</v>
      </c>
      <c r="D6" t="s">
        <v>1681</v>
      </c>
    </row>
    <row r="7" spans="1:4" x14ac:dyDescent="0.25">
      <c r="A7" t="str">
        <f t="shared" si="0"/>
        <v>Hành chính</v>
      </c>
      <c r="B7">
        <v>40</v>
      </c>
      <c r="C7" t="s">
        <v>1241</v>
      </c>
      <c r="D7" t="s">
        <v>1682</v>
      </c>
    </row>
    <row r="8" spans="1:4" x14ac:dyDescent="0.25">
      <c r="A8" t="str">
        <f t="shared" si="0"/>
        <v>Thiết kế</v>
      </c>
      <c r="B8">
        <v>41</v>
      </c>
      <c r="C8" t="s">
        <v>1683</v>
      </c>
      <c r="D8" t="s">
        <v>1684</v>
      </c>
    </row>
    <row r="9" spans="1:4" x14ac:dyDescent="0.25">
      <c r="A9" t="str">
        <f t="shared" si="0"/>
        <v>Kiểm tra kiểm soát</v>
      </c>
      <c r="B9">
        <v>42</v>
      </c>
      <c r="C9" t="s">
        <v>1685</v>
      </c>
      <c r="D9" t="s">
        <v>1686</v>
      </c>
    </row>
    <row r="10" spans="1:4" x14ac:dyDescent="0.25">
      <c r="A10" t="str">
        <f t="shared" si="0"/>
        <v>Quản trị Chất lượng</v>
      </c>
      <c r="B10">
        <v>43</v>
      </c>
      <c r="C10" t="s">
        <v>1687</v>
      </c>
      <c r="D10" t="s">
        <v>1688</v>
      </c>
    </row>
    <row r="11" spans="1:4" x14ac:dyDescent="0.25">
      <c r="A11" t="str">
        <f t="shared" si="0"/>
        <v>Kinh doanh Sỉ</v>
      </c>
      <c r="B11">
        <v>44</v>
      </c>
      <c r="C11" t="s">
        <v>1689</v>
      </c>
      <c r="D11" t="s">
        <v>1690</v>
      </c>
    </row>
    <row r="12" spans="1:4" x14ac:dyDescent="0.25">
      <c r="A12" t="str">
        <f t="shared" si="0"/>
        <v>Xuất khẩu</v>
      </c>
      <c r="B12">
        <v>45</v>
      </c>
      <c r="C12" t="s">
        <v>1691</v>
      </c>
      <c r="D12" t="s">
        <v>1692</v>
      </c>
    </row>
    <row r="13" spans="1:4" x14ac:dyDescent="0.25">
      <c r="A13" t="str">
        <f t="shared" si="0"/>
        <v>Sản xuất</v>
      </c>
      <c r="B13">
        <v>46</v>
      </c>
      <c r="C13" t="s">
        <v>1693</v>
      </c>
      <c r="D13" t="s">
        <v>1694</v>
      </c>
    </row>
    <row r="14" spans="1:4" x14ac:dyDescent="0.25">
      <c r="A14" t="str">
        <f t="shared" si="0"/>
        <v>Sáng tạo</v>
      </c>
      <c r="B14">
        <v>47</v>
      </c>
      <c r="C14" t="s">
        <v>1695</v>
      </c>
      <c r="D14" t="s">
        <v>1696</v>
      </c>
    </row>
    <row r="15" spans="1:4" x14ac:dyDescent="0.25">
      <c r="A15" t="str">
        <f t="shared" si="0"/>
        <v>Đạo đức</v>
      </c>
      <c r="B15">
        <v>48</v>
      </c>
      <c r="C15" t="s">
        <v>1697</v>
      </c>
      <c r="D15" t="s">
        <v>1698</v>
      </c>
    </row>
    <row r="16" spans="1:4" x14ac:dyDescent="0.25">
      <c r="A16" t="str">
        <f t="shared" si="0"/>
        <v>Đáp ứng yêu cầu của pháp luật</v>
      </c>
      <c r="B16">
        <v>49</v>
      </c>
      <c r="C16" t="s">
        <v>1699</v>
      </c>
      <c r="D16" t="s">
        <v>1700</v>
      </c>
    </row>
    <row r="17" spans="1:4" x14ac:dyDescent="0.25">
      <c r="A17" t="str">
        <f t="shared" si="0"/>
        <v>Kinh Tế</v>
      </c>
      <c r="B17">
        <v>50</v>
      </c>
      <c r="C17" t="s">
        <v>1701</v>
      </c>
      <c r="D17" t="s">
        <v>1702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22" workbookViewId="0">
      <selection activeCell="C43" sqref="C43"/>
    </sheetView>
  </sheetViews>
  <sheetFormatPr defaultRowHeight="15" x14ac:dyDescent="0.25"/>
  <cols>
    <col min="1" max="1" width="19.42578125" bestFit="1" customWidth="1"/>
    <col min="2" max="2" width="24" bestFit="1" customWidth="1"/>
    <col min="3" max="3" width="62" customWidth="1"/>
    <col min="4" max="4" width="51.140625" customWidth="1"/>
  </cols>
  <sheetData>
    <row r="1" spans="1:3" x14ac:dyDescent="0.25">
      <c r="A1" t="s">
        <v>7</v>
      </c>
      <c r="B1" t="s">
        <v>1</v>
      </c>
      <c r="C1">
        <v>0</v>
      </c>
    </row>
    <row r="2" spans="1:3" x14ac:dyDescent="0.25">
      <c r="A2" t="s">
        <v>7</v>
      </c>
      <c r="B2" t="s">
        <v>8</v>
      </c>
      <c r="C2">
        <f>CV!D10</f>
        <v>0</v>
      </c>
    </row>
    <row r="3" spans="1:3" x14ac:dyDescent="0.25">
      <c r="A3" t="s">
        <v>7</v>
      </c>
      <c r="B3" t="s">
        <v>9</v>
      </c>
      <c r="C3">
        <f>CV!B10</f>
        <v>0</v>
      </c>
    </row>
    <row r="4" spans="1:3" x14ac:dyDescent="0.25">
      <c r="A4" t="s">
        <v>7</v>
      </c>
      <c r="B4" t="s">
        <v>10</v>
      </c>
      <c r="C4" t="e">
        <f>VLOOKUP(CV!J6,ls_JobWorkings!A:B,2,0)</f>
        <v>#N/A</v>
      </c>
    </row>
    <row r="5" spans="1:3" x14ac:dyDescent="0.25">
      <c r="A5" t="s">
        <v>7</v>
      </c>
      <c r="B5" t="s">
        <v>11</v>
      </c>
      <c r="C5">
        <v>0</v>
      </c>
    </row>
    <row r="6" spans="1:3" x14ac:dyDescent="0.25">
      <c r="A6" t="s">
        <v>7</v>
      </c>
      <c r="B6" t="s">
        <v>12</v>
      </c>
      <c r="C6" t="e">
        <f>VLOOKUP(CV!I10,Gender!$A$1:$B$2,2,0)</f>
        <v>#N/A</v>
      </c>
    </row>
    <row r="7" spans="1:3" x14ac:dyDescent="0.25">
      <c r="A7" t="s">
        <v>7</v>
      </c>
      <c r="B7" t="s">
        <v>13</v>
      </c>
      <c r="C7" s="35" t="str">
        <f>TEXT(CV!F10,"yyyy/MM/dd")</f>
        <v>1900/01/00</v>
      </c>
    </row>
    <row r="8" spans="1:3" x14ac:dyDescent="0.25">
      <c r="A8" t="s">
        <v>7</v>
      </c>
      <c r="B8" t="s">
        <v>14</v>
      </c>
      <c r="C8" s="18">
        <f>CV!F12</f>
        <v>0</v>
      </c>
    </row>
    <row r="9" spans="1:3" x14ac:dyDescent="0.25">
      <c r="A9" t="s">
        <v>7</v>
      </c>
      <c r="B9" t="s">
        <v>15</v>
      </c>
      <c r="C9">
        <f>CV!H12</f>
        <v>0</v>
      </c>
    </row>
    <row r="10" spans="1:3" x14ac:dyDescent="0.25">
      <c r="A10" t="s">
        <v>7</v>
      </c>
      <c r="B10" t="s">
        <v>16</v>
      </c>
      <c r="C10" t="e">
        <f>VLOOKUP(CV!F11,ls_Ethinics!$A:$B,2,0)</f>
        <v>#N/A</v>
      </c>
    </row>
    <row r="11" spans="1:3" x14ac:dyDescent="0.25">
      <c r="A11" t="s">
        <v>7</v>
      </c>
      <c r="B11" t="s">
        <v>17</v>
      </c>
      <c r="C11" t="e">
        <f>VLOOKUP(CV!C11,ls_Provinces!$A:$B,2,0)</f>
        <v>#N/A</v>
      </c>
    </row>
    <row r="12" spans="1:3" x14ac:dyDescent="0.25">
      <c r="A12" t="s">
        <v>7</v>
      </c>
      <c r="B12" t="s">
        <v>18</v>
      </c>
    </row>
    <row r="13" spans="1:3" x14ac:dyDescent="0.25">
      <c r="A13" t="s">
        <v>7</v>
      </c>
      <c r="B13" t="s">
        <v>2</v>
      </c>
    </row>
    <row r="14" spans="1:3" x14ac:dyDescent="0.25">
      <c r="A14" t="s">
        <v>7</v>
      </c>
      <c r="B14" t="s">
        <v>19</v>
      </c>
    </row>
    <row r="15" spans="1:3" x14ac:dyDescent="0.25">
      <c r="A15" t="s">
        <v>7</v>
      </c>
      <c r="B15" t="s">
        <v>20</v>
      </c>
      <c r="C15">
        <f>IF(CV!C19="","",VLOOKUP(CV!C19,ls_Maritals!$A$1:$B$3,2,0))</f>
        <v>1</v>
      </c>
    </row>
    <row r="16" spans="1:3" x14ac:dyDescent="0.25">
      <c r="A16" t="s">
        <v>7</v>
      </c>
      <c r="B16" t="s">
        <v>21</v>
      </c>
      <c r="C16" t="str">
        <f>CV!A73 &amp; " - " &amp; CV!C73 &amp; " - " &amp; CV!E73&amp; " - " &amp; CV!G73&amp; " - " &amp; CV!I73</f>
        <v xml:space="preserve"> -  -  -  - </v>
      </c>
    </row>
    <row r="17" spans="1:3" x14ac:dyDescent="0.25">
      <c r="A17" t="s">
        <v>7</v>
      </c>
      <c r="B17" t="s">
        <v>22</v>
      </c>
    </row>
    <row r="18" spans="1:3" x14ac:dyDescent="0.25">
      <c r="A18" t="s">
        <v>7</v>
      </c>
      <c r="B18" t="s">
        <v>23</v>
      </c>
    </row>
    <row r="19" spans="1:3" x14ac:dyDescent="0.25">
      <c r="A19" t="s">
        <v>7</v>
      </c>
      <c r="B19" t="s">
        <v>24</v>
      </c>
    </row>
    <row r="20" spans="1:3" x14ac:dyDescent="0.25">
      <c r="A20" t="s">
        <v>7</v>
      </c>
      <c r="B20" t="s">
        <v>25</v>
      </c>
    </row>
    <row r="21" spans="1:3" x14ac:dyDescent="0.25">
      <c r="A21" t="s">
        <v>7</v>
      </c>
      <c r="B21" t="s">
        <v>26</v>
      </c>
    </row>
    <row r="22" spans="1:3" x14ac:dyDescent="0.25">
      <c r="A22" t="s">
        <v>7</v>
      </c>
      <c r="B22" t="s">
        <v>27</v>
      </c>
      <c r="C22">
        <v>0</v>
      </c>
    </row>
    <row r="23" spans="1:3" x14ac:dyDescent="0.25">
      <c r="A23" t="s">
        <v>7</v>
      </c>
      <c r="B23" t="s">
        <v>28</v>
      </c>
    </row>
    <row r="24" spans="1:3" x14ac:dyDescent="0.25">
      <c r="A24" t="s">
        <v>7</v>
      </c>
      <c r="B24" t="s">
        <v>29</v>
      </c>
      <c r="C24">
        <v>0</v>
      </c>
    </row>
    <row r="25" spans="1:3" x14ac:dyDescent="0.25">
      <c r="A25" t="s">
        <v>7</v>
      </c>
      <c r="B25" t="s">
        <v>30</v>
      </c>
      <c r="C25" t="b">
        <v>0</v>
      </c>
    </row>
    <row r="26" spans="1:3" x14ac:dyDescent="0.25">
      <c r="A26" t="s">
        <v>7</v>
      </c>
      <c r="B26" t="s">
        <v>31</v>
      </c>
    </row>
    <row r="27" spans="1:3" x14ac:dyDescent="0.25">
      <c r="A27" t="s">
        <v>7</v>
      </c>
      <c r="B27" t="s">
        <v>32</v>
      </c>
      <c r="C27">
        <f>CV!C14</f>
        <v>0</v>
      </c>
    </row>
    <row r="28" spans="1:3" x14ac:dyDescent="0.25">
      <c r="A28" t="s">
        <v>7</v>
      </c>
      <c r="B28" t="s">
        <v>33</v>
      </c>
    </row>
    <row r="29" spans="1:3" x14ac:dyDescent="0.25">
      <c r="A29" t="s">
        <v>7</v>
      </c>
      <c r="B29" t="s">
        <v>34</v>
      </c>
    </row>
    <row r="30" spans="1:3" x14ac:dyDescent="0.25">
      <c r="A30" t="s">
        <v>7</v>
      </c>
      <c r="B30" t="s">
        <v>35</v>
      </c>
    </row>
    <row r="31" spans="1:3" x14ac:dyDescent="0.25">
      <c r="A31" t="s">
        <v>7</v>
      </c>
      <c r="B31" t="s">
        <v>36</v>
      </c>
      <c r="C31">
        <f>CV!C15</f>
        <v>0</v>
      </c>
    </row>
    <row r="32" spans="1:3" x14ac:dyDescent="0.25">
      <c r="A32" t="s">
        <v>7</v>
      </c>
      <c r="B32" t="s">
        <v>37</v>
      </c>
    </row>
    <row r="33" spans="1:3" x14ac:dyDescent="0.25">
      <c r="A33" t="s">
        <v>7</v>
      </c>
      <c r="B33" t="s">
        <v>38</v>
      </c>
    </row>
    <row r="34" spans="1:3" x14ac:dyDescent="0.25">
      <c r="A34" t="s">
        <v>7</v>
      </c>
      <c r="B34" t="s">
        <v>39</v>
      </c>
      <c r="C34">
        <f>CV!C16</f>
        <v>0</v>
      </c>
    </row>
    <row r="35" spans="1:3" x14ac:dyDescent="0.25">
      <c r="A35" t="s">
        <v>7</v>
      </c>
      <c r="B35" t="s">
        <v>40</v>
      </c>
      <c r="C35">
        <f>CV!I16</f>
        <v>0</v>
      </c>
    </row>
    <row r="36" spans="1:3" x14ac:dyDescent="0.25">
      <c r="A36" t="s">
        <v>7</v>
      </c>
      <c r="B36" t="s">
        <v>41</v>
      </c>
      <c r="C36">
        <f>CV!F16</f>
        <v>0</v>
      </c>
    </row>
    <row r="37" spans="1:3" x14ac:dyDescent="0.25">
      <c r="A37" t="s">
        <v>7</v>
      </c>
      <c r="B37" t="s">
        <v>42</v>
      </c>
    </row>
    <row r="38" spans="1:3" x14ac:dyDescent="0.25">
      <c r="A38" t="s">
        <v>7</v>
      </c>
      <c r="B38" t="s">
        <v>43</v>
      </c>
      <c r="C38" s="31">
        <f>CV!F88</f>
        <v>0</v>
      </c>
    </row>
    <row r="39" spans="1:3" x14ac:dyDescent="0.25">
      <c r="A39" t="s">
        <v>7</v>
      </c>
      <c r="B39" t="s">
        <v>44</v>
      </c>
      <c r="C39" s="31">
        <f>CV!I88</f>
        <v>0</v>
      </c>
    </row>
    <row r="40" spans="1:3" x14ac:dyDescent="0.25">
      <c r="A40" t="s">
        <v>7</v>
      </c>
      <c r="B40" t="s">
        <v>45</v>
      </c>
    </row>
    <row r="41" spans="1:3" x14ac:dyDescent="0.25">
      <c r="A41" t="s">
        <v>7</v>
      </c>
      <c r="B41" t="s">
        <v>46</v>
      </c>
    </row>
    <row r="42" spans="1:3" x14ac:dyDescent="0.25">
      <c r="A42" t="s">
        <v>7</v>
      </c>
      <c r="B42" t="s">
        <v>47</v>
      </c>
      <c r="C42" t="str">
        <f>IF(CV!E76="","",VLOOKUP(CV!E76,ls_Suppliers!A:B,2,0))</f>
        <v/>
      </c>
    </row>
    <row r="43" spans="1:3" x14ac:dyDescent="0.25">
      <c r="A43" t="s">
        <v>7</v>
      </c>
      <c r="B43" t="s">
        <v>48</v>
      </c>
    </row>
    <row r="44" spans="1:3" x14ac:dyDescent="0.25">
      <c r="A44" t="s">
        <v>7</v>
      </c>
      <c r="B44" t="s">
        <v>49</v>
      </c>
    </row>
    <row r="45" spans="1:3" x14ac:dyDescent="0.25">
      <c r="A45" t="s">
        <v>7</v>
      </c>
      <c r="B45" t="s">
        <v>50</v>
      </c>
    </row>
    <row r="46" spans="1:3" x14ac:dyDescent="0.25">
      <c r="A46" t="s">
        <v>7</v>
      </c>
      <c r="B46" t="s">
        <v>3</v>
      </c>
      <c r="C46">
        <v>0</v>
      </c>
    </row>
    <row r="47" spans="1:3" x14ac:dyDescent="0.25">
      <c r="A47" t="s">
        <v>7</v>
      </c>
      <c r="B47" t="s">
        <v>51</v>
      </c>
      <c r="C47" t="e">
        <f>VLOOKUP(CV!I11,ls_Religions!$A:$B,2,0)</f>
        <v>#N/A</v>
      </c>
    </row>
    <row r="48" spans="1:3" x14ac:dyDescent="0.25">
      <c r="A48" t="s">
        <v>7</v>
      </c>
      <c r="B48" t="s">
        <v>52</v>
      </c>
      <c r="C48" t="e">
        <f>VLOOKUP(CV!C12,FixHealth!$A$1:$B$2,2,0)</f>
        <v>#N/A</v>
      </c>
    </row>
    <row r="49" spans="1:3" x14ac:dyDescent="0.25">
      <c r="A49" t="s">
        <v>7</v>
      </c>
      <c r="B49" t="s">
        <v>53</v>
      </c>
    </row>
    <row r="50" spans="1:3" x14ac:dyDescent="0.25">
      <c r="A50" t="s">
        <v>7</v>
      </c>
      <c r="B50" t="s">
        <v>54</v>
      </c>
      <c r="C50" t="e">
        <f>VLOOKUP(CV!J7,ls_JobWorkings!A:B,2,0)</f>
        <v>#N/A</v>
      </c>
    </row>
    <row r="51" spans="1:3" x14ac:dyDescent="0.25">
      <c r="A51" t="s">
        <v>7</v>
      </c>
      <c r="B51" t="s">
        <v>55</v>
      </c>
      <c r="C51">
        <f>CV!B13</f>
        <v>0</v>
      </c>
    </row>
    <row r="52" spans="1:3" x14ac:dyDescent="0.25">
      <c r="A52" t="s">
        <v>7</v>
      </c>
      <c r="B52" t="s">
        <v>56</v>
      </c>
    </row>
    <row r="53" spans="1:3" x14ac:dyDescent="0.25">
      <c r="A53" t="s">
        <v>7</v>
      </c>
      <c r="B53" t="s">
        <v>57</v>
      </c>
    </row>
    <row r="54" spans="1:3" x14ac:dyDescent="0.25">
      <c r="A54" t="s">
        <v>7</v>
      </c>
      <c r="B54" t="s">
        <v>58</v>
      </c>
    </row>
    <row r="55" spans="1:3" x14ac:dyDescent="0.25">
      <c r="A55" t="s">
        <v>7</v>
      </c>
      <c r="B55" t="s">
        <v>59</v>
      </c>
    </row>
    <row r="56" spans="1:3" x14ac:dyDescent="0.25">
      <c r="A56" t="s">
        <v>7</v>
      </c>
      <c r="B56" t="s">
        <v>60</v>
      </c>
    </row>
    <row r="57" spans="1:3" x14ac:dyDescent="0.25">
      <c r="A57" t="s">
        <v>7</v>
      </c>
      <c r="B57" t="s">
        <v>61</v>
      </c>
    </row>
    <row r="58" spans="1:3" x14ac:dyDescent="0.25">
      <c r="A58" t="s">
        <v>7</v>
      </c>
      <c r="B58" t="s">
        <v>62</v>
      </c>
    </row>
    <row r="59" spans="1:3" x14ac:dyDescent="0.25">
      <c r="A59" t="s">
        <v>7</v>
      </c>
      <c r="B59" t="s">
        <v>63</v>
      </c>
    </row>
    <row r="60" spans="1:3" x14ac:dyDescent="0.25">
      <c r="A60" t="s">
        <v>7</v>
      </c>
      <c r="B60" t="s">
        <v>64</v>
      </c>
    </row>
    <row r="61" spans="1:3" x14ac:dyDescent="0.25">
      <c r="A61" t="s">
        <v>7</v>
      </c>
      <c r="B61" t="s">
        <v>65</v>
      </c>
    </row>
    <row r="62" spans="1:3" x14ac:dyDescent="0.25">
      <c r="A62" t="s">
        <v>7</v>
      </c>
      <c r="B62" t="s">
        <v>66</v>
      </c>
    </row>
    <row r="63" spans="1:3" x14ac:dyDescent="0.25">
      <c r="A63" t="s">
        <v>7</v>
      </c>
      <c r="B63" t="s">
        <v>67</v>
      </c>
    </row>
    <row r="64" spans="1:3" x14ac:dyDescent="0.25">
      <c r="A64" t="s">
        <v>7</v>
      </c>
      <c r="B64" t="s">
        <v>68</v>
      </c>
    </row>
    <row r="65" spans="1:3" x14ac:dyDescent="0.25">
      <c r="A65" t="s">
        <v>7</v>
      </c>
      <c r="B65" t="s">
        <v>69</v>
      </c>
    </row>
    <row r="66" spans="1:3" x14ac:dyDescent="0.25">
      <c r="A66" t="s">
        <v>7</v>
      </c>
      <c r="B66" t="s">
        <v>70</v>
      </c>
    </row>
    <row r="67" spans="1:3" x14ac:dyDescent="0.25">
      <c r="A67" t="s">
        <v>7</v>
      </c>
      <c r="B67" t="s">
        <v>71</v>
      </c>
    </row>
    <row r="68" spans="1:3" x14ac:dyDescent="0.25">
      <c r="A68" t="s">
        <v>7</v>
      </c>
      <c r="B68" t="s">
        <v>72</v>
      </c>
    </row>
    <row r="69" spans="1:3" x14ac:dyDescent="0.25">
      <c r="A69" t="s">
        <v>7</v>
      </c>
      <c r="B69" t="s">
        <v>73</v>
      </c>
    </row>
    <row r="70" spans="1:3" x14ac:dyDescent="0.25">
      <c r="A70" t="s">
        <v>7</v>
      </c>
      <c r="B70" t="s">
        <v>74</v>
      </c>
    </row>
    <row r="71" spans="1:3" x14ac:dyDescent="0.25">
      <c r="A71" t="s">
        <v>7</v>
      </c>
      <c r="B71" t="s">
        <v>75</v>
      </c>
    </row>
    <row r="72" spans="1:3" x14ac:dyDescent="0.25">
      <c r="A72" t="s">
        <v>7</v>
      </c>
      <c r="B72" t="s">
        <v>76</v>
      </c>
    </row>
    <row r="73" spans="1:3" x14ac:dyDescent="0.25">
      <c r="A73" t="s">
        <v>7</v>
      </c>
      <c r="B73" t="s">
        <v>78</v>
      </c>
    </row>
    <row r="74" spans="1:3" x14ac:dyDescent="0.25">
      <c r="A74" t="s">
        <v>7</v>
      </c>
      <c r="B74" t="s">
        <v>79</v>
      </c>
    </row>
    <row r="75" spans="1:3" x14ac:dyDescent="0.25">
      <c r="A75" t="s">
        <v>7</v>
      </c>
      <c r="B75" t="s">
        <v>80</v>
      </c>
    </row>
    <row r="76" spans="1:3" x14ac:dyDescent="0.25">
      <c r="A76" t="s">
        <v>7</v>
      </c>
      <c r="B76" t="s">
        <v>81</v>
      </c>
    </row>
    <row r="77" spans="1:3" x14ac:dyDescent="0.25">
      <c r="A77" t="s">
        <v>7</v>
      </c>
      <c r="B77" t="s">
        <v>82</v>
      </c>
    </row>
    <row r="78" spans="1:3" x14ac:dyDescent="0.25">
      <c r="A78" t="s">
        <v>7</v>
      </c>
      <c r="B78" t="s">
        <v>83</v>
      </c>
    </row>
    <row r="79" spans="1:3" x14ac:dyDescent="0.25">
      <c r="A79" t="s">
        <v>7</v>
      </c>
      <c r="B79" t="s">
        <v>84</v>
      </c>
    </row>
    <row r="80" spans="1:3" x14ac:dyDescent="0.25">
      <c r="A80" t="s">
        <v>7</v>
      </c>
      <c r="B80" t="s">
        <v>85</v>
      </c>
      <c r="C80">
        <f>CV!J12</f>
        <v>0</v>
      </c>
    </row>
    <row r="81" spans="1:3" x14ac:dyDescent="0.25">
      <c r="A81" t="s">
        <v>7</v>
      </c>
      <c r="B81" t="s">
        <v>86</v>
      </c>
      <c r="C81">
        <f>CV!B17</f>
        <v>0</v>
      </c>
    </row>
    <row r="82" spans="1:3" x14ac:dyDescent="0.25">
      <c r="A82" t="s">
        <v>7</v>
      </c>
      <c r="B82" t="s">
        <v>87</v>
      </c>
      <c r="C82">
        <f>CV!F17</f>
        <v>0</v>
      </c>
    </row>
    <row r="83" spans="1:3" x14ac:dyDescent="0.25">
      <c r="A83" t="s">
        <v>7</v>
      </c>
      <c r="B83" t="s">
        <v>88</v>
      </c>
      <c r="C83">
        <f>CV!I17</f>
        <v>0</v>
      </c>
    </row>
    <row r="84" spans="1:3" x14ac:dyDescent="0.25">
      <c r="A84" t="s">
        <v>7</v>
      </c>
      <c r="B84" t="s">
        <v>89</v>
      </c>
      <c r="C84">
        <f>CV!C18</f>
        <v>0</v>
      </c>
    </row>
    <row r="85" spans="1:3" x14ac:dyDescent="0.25">
      <c r="A85" t="s">
        <v>7</v>
      </c>
      <c r="B85" t="s">
        <v>90</v>
      </c>
    </row>
    <row r="86" spans="1:3" x14ac:dyDescent="0.25">
      <c r="A86" t="s">
        <v>7</v>
      </c>
      <c r="B86" t="s">
        <v>91</v>
      </c>
    </row>
    <row r="87" spans="1:3" x14ac:dyDescent="0.25">
      <c r="A87" t="s">
        <v>7</v>
      </c>
      <c r="B87" t="s">
        <v>92</v>
      </c>
    </row>
    <row r="88" spans="1:3" x14ac:dyDescent="0.25">
      <c r="A88" t="s">
        <v>7</v>
      </c>
      <c r="B88" t="s">
        <v>6</v>
      </c>
    </row>
    <row r="89" spans="1:3" x14ac:dyDescent="0.25">
      <c r="A89" t="s">
        <v>7</v>
      </c>
      <c r="B89" t="s">
        <v>1410</v>
      </c>
      <c r="C89" s="23">
        <f>CV!G13</f>
        <v>0</v>
      </c>
    </row>
    <row r="90" spans="1:3" x14ac:dyDescent="0.25">
      <c r="A90" t="s">
        <v>7</v>
      </c>
      <c r="B90" t="s">
        <v>1411</v>
      </c>
      <c r="C90" t="e">
        <f>VLOOKUP(CV!J13,ls_Provinces!$A:$B,2,0)</f>
        <v>#N/A</v>
      </c>
    </row>
    <row r="91" spans="1:3" x14ac:dyDescent="0.25">
      <c r="A91" t="s">
        <v>7</v>
      </c>
      <c r="B91" t="s">
        <v>77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8" sqref="E8"/>
    </sheetView>
  </sheetViews>
  <sheetFormatPr defaultRowHeight="15" x14ac:dyDescent="0.25"/>
  <cols>
    <col min="1" max="1" width="16" customWidth="1"/>
    <col min="4" max="4" width="24.85546875" customWidth="1"/>
  </cols>
  <sheetData>
    <row r="1" spans="1:4" x14ac:dyDescent="0.25">
      <c r="A1" t="str">
        <f>D1</f>
        <v>BÁO CHÍ</v>
      </c>
      <c r="B1">
        <v>20</v>
      </c>
      <c r="C1" t="s">
        <v>1703</v>
      </c>
      <c r="D1" t="s">
        <v>1704</v>
      </c>
    </row>
    <row r="2" spans="1:4" x14ac:dyDescent="0.25">
      <c r="A2" t="str">
        <f t="shared" ref="A2:A19" si="0">D2</f>
        <v>WEBSITE CÔNG TY</v>
      </c>
      <c r="B2">
        <v>17</v>
      </c>
      <c r="C2" t="s">
        <v>1705</v>
      </c>
      <c r="D2" t="s">
        <v>1706</v>
      </c>
    </row>
    <row r="3" spans="1:4" x14ac:dyDescent="0.25">
      <c r="A3" t="str">
        <f t="shared" si="0"/>
        <v>GIỚI THIỆU</v>
      </c>
      <c r="B3">
        <v>6</v>
      </c>
      <c r="C3" t="s">
        <v>1707</v>
      </c>
      <c r="D3" t="s">
        <v>1708</v>
      </c>
    </row>
    <row r="4" spans="1:4" x14ac:dyDescent="0.25">
      <c r="A4" t="str">
        <f t="shared" si="0"/>
        <v>TIMVIECNHANH</v>
      </c>
      <c r="B4">
        <v>3</v>
      </c>
      <c r="C4" t="s">
        <v>1709</v>
      </c>
      <c r="D4" t="s">
        <v>1710</v>
      </c>
    </row>
    <row r="5" spans="1:4" x14ac:dyDescent="0.25">
      <c r="A5" t="str">
        <f t="shared" si="0"/>
        <v>VIECLAM24H</v>
      </c>
      <c r="B5">
        <v>4</v>
      </c>
      <c r="C5" t="s">
        <v>1711</v>
      </c>
      <c r="D5" t="s">
        <v>1712</v>
      </c>
    </row>
    <row r="6" spans="1:4" x14ac:dyDescent="0.25">
      <c r="A6" t="str">
        <f t="shared" si="0"/>
        <v>NỘP HỒ SƠ</v>
      </c>
      <c r="B6">
        <v>5</v>
      </c>
      <c r="C6" t="s">
        <v>1713</v>
      </c>
      <c r="D6" t="s">
        <v>1714</v>
      </c>
    </row>
    <row r="7" spans="1:4" x14ac:dyDescent="0.25">
      <c r="A7" t="str">
        <f t="shared" si="0"/>
        <v>MUABAN.NET</v>
      </c>
      <c r="B7">
        <v>7</v>
      </c>
      <c r="C7" t="s">
        <v>1715</v>
      </c>
      <c r="D7" t="s">
        <v>1716</v>
      </c>
    </row>
    <row r="8" spans="1:4" x14ac:dyDescent="0.25">
      <c r="A8" t="str">
        <f t="shared" si="0"/>
        <v>CHỢ TỐT</v>
      </c>
      <c r="B8">
        <v>9</v>
      </c>
      <c r="C8" t="s">
        <v>1717</v>
      </c>
      <c r="D8" t="s">
        <v>1718</v>
      </c>
    </row>
    <row r="9" spans="1:4" x14ac:dyDescent="0.25">
      <c r="A9" t="str">
        <f t="shared" si="0"/>
        <v>QUA EMAIL</v>
      </c>
      <c r="B9">
        <v>10</v>
      </c>
      <c r="C9" t="s">
        <v>1719</v>
      </c>
      <c r="D9" t="s">
        <v>1720</v>
      </c>
    </row>
    <row r="10" spans="1:4" x14ac:dyDescent="0.25">
      <c r="A10" t="str">
        <f t="shared" si="0"/>
        <v>QUA ĐIỆN THOẠI</v>
      </c>
      <c r="B10">
        <v>11</v>
      </c>
      <c r="C10" t="s">
        <v>1721</v>
      </c>
      <c r="D10" t="s">
        <v>1722</v>
      </c>
    </row>
    <row r="11" spans="1:4" x14ac:dyDescent="0.25">
      <c r="A11" t="str">
        <f t="shared" si="0"/>
        <v>CAREERLINK</v>
      </c>
      <c r="B11">
        <v>12</v>
      </c>
      <c r="C11" t="s">
        <v>1723</v>
      </c>
      <c r="D11" t="s">
        <v>1724</v>
      </c>
    </row>
    <row r="12" spans="1:4" x14ac:dyDescent="0.25">
      <c r="A12" t="str">
        <f t="shared" si="0"/>
        <v>CAREERBUILDER</v>
      </c>
      <c r="B12">
        <v>13</v>
      </c>
      <c r="C12" t="s">
        <v>1725</v>
      </c>
      <c r="D12" t="s">
        <v>1726</v>
      </c>
    </row>
    <row r="13" spans="1:4" x14ac:dyDescent="0.25">
      <c r="A13" t="str">
        <f t="shared" si="0"/>
        <v>JOBSTREET</v>
      </c>
      <c r="B13">
        <v>14</v>
      </c>
      <c r="C13" t="s">
        <v>1727</v>
      </c>
      <c r="D13" t="s">
        <v>1728</v>
      </c>
    </row>
    <row r="14" spans="1:4" x14ac:dyDescent="0.25">
      <c r="A14" t="str">
        <f t="shared" si="0"/>
        <v>HỘI CHỢ VIỆC LÀM</v>
      </c>
      <c r="B14">
        <v>15</v>
      </c>
      <c r="C14" t="s">
        <v>1729</v>
      </c>
      <c r="D14" t="s">
        <v>1730</v>
      </c>
    </row>
    <row r="15" spans="1:4" x14ac:dyDescent="0.25">
      <c r="A15" t="str">
        <f t="shared" si="0"/>
        <v>FINDJOBS</v>
      </c>
      <c r="B15">
        <v>16</v>
      </c>
      <c r="C15" t="s">
        <v>1731</v>
      </c>
      <c r="D15" t="s">
        <v>1732</v>
      </c>
    </row>
    <row r="16" spans="1:4" x14ac:dyDescent="0.25">
      <c r="A16" t="str">
        <f t="shared" si="0"/>
        <v>FACEBOOK</v>
      </c>
      <c r="B16">
        <v>18</v>
      </c>
      <c r="C16" t="s">
        <v>1733</v>
      </c>
      <c r="D16" t="s">
        <v>86</v>
      </c>
    </row>
    <row r="17" spans="1:4" x14ac:dyDescent="0.25">
      <c r="A17" t="str">
        <f t="shared" si="0"/>
        <v>APPLIED</v>
      </c>
      <c r="B17">
        <v>19</v>
      </c>
      <c r="C17" t="s">
        <v>1734</v>
      </c>
      <c r="D17" t="s">
        <v>1735</v>
      </c>
    </row>
    <row r="18" spans="1:4" x14ac:dyDescent="0.25">
      <c r="A18" t="str">
        <f t="shared" si="0"/>
        <v>VIETNAMWORK</v>
      </c>
      <c r="B18">
        <v>21</v>
      </c>
      <c r="C18" t="s">
        <v>1736</v>
      </c>
      <c r="D18" t="s">
        <v>1737</v>
      </c>
    </row>
    <row r="19" spans="1:4" x14ac:dyDescent="0.25">
      <c r="A19" t="str">
        <f t="shared" si="0"/>
        <v>KHÁC</v>
      </c>
      <c r="B19">
        <v>8</v>
      </c>
      <c r="C19" t="s">
        <v>1738</v>
      </c>
      <c r="D19" t="s">
        <v>1739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100" workbookViewId="0">
      <selection activeCell="C112" sqref="C112"/>
    </sheetView>
  </sheetViews>
  <sheetFormatPr defaultRowHeight="15" x14ac:dyDescent="0.25"/>
  <cols>
    <col min="1" max="1" width="40.7109375" customWidth="1"/>
    <col min="2" max="2" width="32.28515625" bestFit="1" customWidth="1"/>
    <col min="3" max="3" width="33.28515625" customWidth="1"/>
    <col min="4" max="4" width="15.140625" customWidth="1"/>
    <col min="5" max="5" width="14.85546875" bestFit="1" customWidth="1"/>
  </cols>
  <sheetData>
    <row r="1" spans="1:5" ht="17.25" x14ac:dyDescent="0.3">
      <c r="A1" s="21" t="s">
        <v>1288</v>
      </c>
      <c r="B1" s="21" t="s">
        <v>237</v>
      </c>
      <c r="C1" s="21" t="s">
        <v>238</v>
      </c>
      <c r="D1" s="21" t="s">
        <v>239</v>
      </c>
      <c r="E1" s="21" t="s">
        <v>240</v>
      </c>
    </row>
    <row r="2" spans="1:5" s="22" customFormat="1" x14ac:dyDescent="0.25">
      <c r="A2" s="22" t="s">
        <v>176</v>
      </c>
      <c r="B2" s="22" t="str">
        <f>CV!M23</f>
        <v>hrm_RCT_Applicant_Families</v>
      </c>
    </row>
    <row r="3" spans="1:5" x14ac:dyDescent="0.25">
      <c r="A3" t="s">
        <v>176</v>
      </c>
      <c r="B3" t="s">
        <v>4</v>
      </c>
      <c r="D3" t="s">
        <v>323</v>
      </c>
      <c r="E3">
        <v>0</v>
      </c>
    </row>
    <row r="4" spans="1:5" x14ac:dyDescent="0.25">
      <c r="A4" t="s">
        <v>176</v>
      </c>
      <c r="B4" t="s">
        <v>1</v>
      </c>
      <c r="D4" t="s">
        <v>323</v>
      </c>
      <c r="E4">
        <v>0</v>
      </c>
    </row>
    <row r="5" spans="1:5" x14ac:dyDescent="0.25">
      <c r="A5" t="s">
        <v>176</v>
      </c>
      <c r="B5" t="s">
        <v>8</v>
      </c>
      <c r="C5" t="str">
        <f>CV!B22</f>
        <v>Tên
First name</v>
      </c>
      <c r="D5" t="s">
        <v>324</v>
      </c>
    </row>
    <row r="6" spans="1:5" x14ac:dyDescent="0.25">
      <c r="A6" t="s">
        <v>176</v>
      </c>
      <c r="B6" t="s">
        <v>9</v>
      </c>
      <c r="C6" t="str">
        <f>CV!A22</f>
        <v>Họ
Last name</v>
      </c>
      <c r="D6" t="s">
        <v>324</v>
      </c>
    </row>
    <row r="7" spans="1:5" x14ac:dyDescent="0.25">
      <c r="A7" t="s">
        <v>176</v>
      </c>
      <c r="B7" t="s">
        <v>177</v>
      </c>
      <c r="C7" t="str">
        <f>CV!L22</f>
        <v>Rel_ID</v>
      </c>
      <c r="D7" t="s">
        <v>323</v>
      </c>
    </row>
    <row r="8" spans="1:5" x14ac:dyDescent="0.25">
      <c r="A8" t="s">
        <v>176</v>
      </c>
      <c r="B8" t="s">
        <v>13</v>
      </c>
      <c r="C8" t="str">
        <f>CV!K22</f>
        <v>Năm sinh</v>
      </c>
      <c r="D8" t="s">
        <v>324</v>
      </c>
    </row>
    <row r="9" spans="1:5" x14ac:dyDescent="0.25">
      <c r="A9" t="s">
        <v>176</v>
      </c>
      <c r="B9" t="s">
        <v>181</v>
      </c>
      <c r="C9" t="str">
        <f>CV!E22</f>
        <v>Địa chỉ thường trú
Permanent address</v>
      </c>
      <c r="D9" t="s">
        <v>324</v>
      </c>
    </row>
    <row r="10" spans="1:5" x14ac:dyDescent="0.25">
      <c r="A10" t="s">
        <v>176</v>
      </c>
      <c r="B10" t="s">
        <v>184</v>
      </c>
      <c r="C10" t="str">
        <f>CV!N22</f>
        <v>Is_KhanCap</v>
      </c>
      <c r="D10" t="s">
        <v>1388</v>
      </c>
    </row>
    <row r="11" spans="1:5" x14ac:dyDescent="0.25">
      <c r="A11" t="s">
        <v>176</v>
      </c>
      <c r="B11" t="s">
        <v>182</v>
      </c>
      <c r="C11" t="str">
        <f>CV!O22</f>
        <v>SDT</v>
      </c>
      <c r="D11" t="s">
        <v>324</v>
      </c>
    </row>
    <row r="12" spans="1:5" s="22" customFormat="1" x14ac:dyDescent="0.25">
      <c r="A12" s="22" t="s">
        <v>1373</v>
      </c>
      <c r="B12" s="22" t="str">
        <f>CV!M31</f>
        <v>hrm_RCT_Talented_Applicants[0]</v>
      </c>
    </row>
    <row r="13" spans="1:5" x14ac:dyDescent="0.25">
      <c r="A13" t="s">
        <v>1373</v>
      </c>
      <c r="B13" t="s">
        <v>222</v>
      </c>
      <c r="C13" t="str">
        <f>CV!P30</f>
        <v>Từ
From</v>
      </c>
      <c r="D13" t="s">
        <v>325</v>
      </c>
      <c r="E13" s="23"/>
    </row>
    <row r="14" spans="1:5" x14ac:dyDescent="0.25">
      <c r="A14" t="s">
        <v>1373</v>
      </c>
      <c r="B14" t="s">
        <v>1360</v>
      </c>
      <c r="C14" t="str">
        <f>CV!Q30</f>
        <v>Đến
To</v>
      </c>
      <c r="D14" t="s">
        <v>325</v>
      </c>
      <c r="E14" s="23"/>
    </row>
    <row r="15" spans="1:5" x14ac:dyDescent="0.25">
      <c r="A15" t="s">
        <v>1373</v>
      </c>
      <c r="B15" t="s">
        <v>1361</v>
      </c>
      <c r="C15" t="str">
        <f>CV!D30</f>
        <v>Nơi học
Place of study</v>
      </c>
      <c r="D15" t="s">
        <v>324</v>
      </c>
    </row>
    <row r="16" spans="1:5" x14ac:dyDescent="0.25">
      <c r="A16" t="s">
        <v>1373</v>
      </c>
      <c r="B16" t="s">
        <v>1362</v>
      </c>
      <c r="C16" t="str">
        <f>CV!N30</f>
        <v>Tên trường</v>
      </c>
      <c r="D16" t="s">
        <v>323</v>
      </c>
    </row>
    <row r="17" spans="1:5" x14ac:dyDescent="0.25">
      <c r="A17" t="s">
        <v>1373</v>
      </c>
      <c r="B17" t="s">
        <v>1463</v>
      </c>
      <c r="C17" t="str">
        <f>CV!G30</f>
        <v>Tên trường
Name of school</v>
      </c>
      <c r="D17" t="s">
        <v>324</v>
      </c>
    </row>
    <row r="18" spans="1:5" x14ac:dyDescent="0.25">
      <c r="A18" t="s">
        <v>1373</v>
      </c>
      <c r="B18" t="s">
        <v>1363</v>
      </c>
      <c r="C18" t="str">
        <f>CV!I30</f>
        <v>Ngành học
Major of study</v>
      </c>
      <c r="D18" t="s">
        <v>324</v>
      </c>
    </row>
    <row r="19" spans="1:5" x14ac:dyDescent="0.25">
      <c r="A19" t="s">
        <v>1373</v>
      </c>
      <c r="B19" t="s">
        <v>1464</v>
      </c>
      <c r="C19" t="str">
        <f>CV!J30</f>
        <v>Bằng cấp /Trình độ
Qualifications</v>
      </c>
      <c r="D19" t="s">
        <v>324</v>
      </c>
    </row>
    <row r="20" spans="1:5" x14ac:dyDescent="0.25">
      <c r="A20" t="s">
        <v>1373</v>
      </c>
      <c r="B20" t="s">
        <v>79</v>
      </c>
      <c r="C20" t="str">
        <f>CV!O30</f>
        <v>Trình độ</v>
      </c>
      <c r="D20" t="s">
        <v>323</v>
      </c>
    </row>
    <row r="21" spans="1:5" x14ac:dyDescent="0.25">
      <c r="A21" t="s">
        <v>1373</v>
      </c>
      <c r="B21" t="s">
        <v>4</v>
      </c>
      <c r="D21" t="s">
        <v>323</v>
      </c>
      <c r="E21">
        <v>0</v>
      </c>
    </row>
    <row r="22" spans="1:5" x14ac:dyDescent="0.25">
      <c r="A22" t="s">
        <v>1373</v>
      </c>
      <c r="B22" t="s">
        <v>1</v>
      </c>
      <c r="D22" t="s">
        <v>323</v>
      </c>
      <c r="E22">
        <v>0</v>
      </c>
    </row>
    <row r="23" spans="1:5" x14ac:dyDescent="0.25">
      <c r="A23" t="s">
        <v>1373</v>
      </c>
      <c r="B23" t="s">
        <v>1364</v>
      </c>
      <c r="D23" t="s">
        <v>323</v>
      </c>
      <c r="E23">
        <v>0</v>
      </c>
    </row>
    <row r="24" spans="1:5" x14ac:dyDescent="0.25">
      <c r="A24" t="s">
        <v>1373</v>
      </c>
      <c r="B24" t="s">
        <v>148</v>
      </c>
      <c r="D24" t="s">
        <v>323</v>
      </c>
      <c r="E24">
        <v>0</v>
      </c>
    </row>
    <row r="25" spans="1:5" x14ac:dyDescent="0.25">
      <c r="A25" t="s">
        <v>1373</v>
      </c>
      <c r="B25" t="s">
        <v>150</v>
      </c>
      <c r="D25" t="s">
        <v>323</v>
      </c>
      <c r="E25">
        <v>0</v>
      </c>
    </row>
    <row r="26" spans="1:5" x14ac:dyDescent="0.25">
      <c r="A26" t="s">
        <v>1373</v>
      </c>
      <c r="B26" t="s">
        <v>3</v>
      </c>
      <c r="D26" t="s">
        <v>323</v>
      </c>
      <c r="E26">
        <v>0</v>
      </c>
    </row>
    <row r="27" spans="1:5" s="22" customFormat="1" x14ac:dyDescent="0.25">
      <c r="A27" s="22" t="s">
        <v>1374</v>
      </c>
      <c r="B27" s="22" t="str">
        <f>CV!M37</f>
        <v>hrm_RCT_Talented_Applicants[1]</v>
      </c>
    </row>
    <row r="28" spans="1:5" x14ac:dyDescent="0.25">
      <c r="A28" t="s">
        <v>1374</v>
      </c>
      <c r="B28" t="s">
        <v>222</v>
      </c>
      <c r="C28" t="str">
        <f>CV!P36</f>
        <v>Từ
From</v>
      </c>
      <c r="D28" t="s">
        <v>325</v>
      </c>
      <c r="E28" s="23"/>
    </row>
    <row r="29" spans="1:5" x14ac:dyDescent="0.25">
      <c r="A29" t="s">
        <v>1374</v>
      </c>
      <c r="B29" t="s">
        <v>1360</v>
      </c>
      <c r="C29" t="str">
        <f>CV!Q36</f>
        <v>Đến
To</v>
      </c>
      <c r="D29" t="s">
        <v>325</v>
      </c>
      <c r="E29" s="23"/>
    </row>
    <row r="30" spans="1:5" x14ac:dyDescent="0.25">
      <c r="A30" t="s">
        <v>1374</v>
      </c>
      <c r="B30" t="s">
        <v>1362</v>
      </c>
      <c r="C30" t="str">
        <f>CV!N36</f>
        <v>Tên trường</v>
      </c>
      <c r="D30" t="s">
        <v>323</v>
      </c>
    </row>
    <row r="31" spans="1:5" x14ac:dyDescent="0.25">
      <c r="A31" t="s">
        <v>1374</v>
      </c>
      <c r="B31" t="s">
        <v>1463</v>
      </c>
      <c r="C31" t="str">
        <f>CV!D36</f>
        <v>Tên trường
Name of school</v>
      </c>
      <c r="D31" t="s">
        <v>324</v>
      </c>
    </row>
    <row r="32" spans="1:5" x14ac:dyDescent="0.25">
      <c r="A32" t="s">
        <v>1374</v>
      </c>
      <c r="B32" t="s">
        <v>1363</v>
      </c>
      <c r="C32" t="str">
        <f>CV!I36</f>
        <v>Ngành học
Major of study</v>
      </c>
      <c r="D32" t="s">
        <v>324</v>
      </c>
    </row>
    <row r="33" spans="1:5" x14ac:dyDescent="0.25">
      <c r="A33" t="s">
        <v>1374</v>
      </c>
      <c r="B33" t="s">
        <v>1464</v>
      </c>
      <c r="C33" t="str">
        <f>CV!J36</f>
        <v>Bằng cấp /Trình độ
Qualifications</v>
      </c>
      <c r="D33" t="s">
        <v>324</v>
      </c>
    </row>
    <row r="34" spans="1:5" x14ac:dyDescent="0.25">
      <c r="A34" t="s">
        <v>1374</v>
      </c>
      <c r="B34" t="s">
        <v>79</v>
      </c>
      <c r="C34" t="str">
        <f>CV!O36</f>
        <v>Trình độ</v>
      </c>
      <c r="D34" t="s">
        <v>323</v>
      </c>
    </row>
    <row r="35" spans="1:5" x14ac:dyDescent="0.25">
      <c r="A35" t="s">
        <v>1374</v>
      </c>
      <c r="B35" t="s">
        <v>4</v>
      </c>
      <c r="D35" t="s">
        <v>323</v>
      </c>
      <c r="E35">
        <v>0</v>
      </c>
    </row>
    <row r="36" spans="1:5" x14ac:dyDescent="0.25">
      <c r="A36" t="s">
        <v>1374</v>
      </c>
      <c r="B36" t="s">
        <v>1</v>
      </c>
      <c r="D36" t="s">
        <v>323</v>
      </c>
      <c r="E36">
        <v>0</v>
      </c>
    </row>
    <row r="37" spans="1:5" x14ac:dyDescent="0.25">
      <c r="A37" t="s">
        <v>1374</v>
      </c>
      <c r="B37" t="s">
        <v>1364</v>
      </c>
      <c r="D37" t="s">
        <v>323</v>
      </c>
      <c r="E37">
        <v>0</v>
      </c>
    </row>
    <row r="38" spans="1:5" x14ac:dyDescent="0.25">
      <c r="A38" t="s">
        <v>1374</v>
      </c>
      <c r="B38" t="s">
        <v>148</v>
      </c>
      <c r="D38" t="s">
        <v>323</v>
      </c>
      <c r="E38">
        <v>0</v>
      </c>
    </row>
    <row r="39" spans="1:5" x14ac:dyDescent="0.25">
      <c r="A39" t="s">
        <v>1374</v>
      </c>
      <c r="B39" t="s">
        <v>150</v>
      </c>
      <c r="D39" t="s">
        <v>323</v>
      </c>
      <c r="E39">
        <v>0</v>
      </c>
    </row>
    <row r="40" spans="1:5" x14ac:dyDescent="0.25">
      <c r="A40" t="s">
        <v>1374</v>
      </c>
      <c r="B40" t="s">
        <v>3</v>
      </c>
      <c r="D40" t="s">
        <v>323</v>
      </c>
      <c r="E40">
        <v>0</v>
      </c>
    </row>
    <row r="41" spans="1:5" s="22" customFormat="1" x14ac:dyDescent="0.25">
      <c r="A41" s="22" t="s">
        <v>1402</v>
      </c>
      <c r="B41" s="22" t="str">
        <f>CV!M45</f>
        <v>hrm_RCT_Applicant_Certificates[2]</v>
      </c>
    </row>
    <row r="42" spans="1:5" x14ac:dyDescent="0.25">
      <c r="A42" s="24" t="s">
        <v>1402</v>
      </c>
      <c r="B42" t="s">
        <v>128</v>
      </c>
      <c r="C42" t="str">
        <f>CV!N44</f>
        <v>Loại NN</v>
      </c>
      <c r="D42" t="s">
        <v>323</v>
      </c>
    </row>
    <row r="43" spans="1:5" x14ac:dyDescent="0.25">
      <c r="A43" s="24" t="s">
        <v>1402</v>
      </c>
      <c r="B43" t="s">
        <v>153</v>
      </c>
      <c r="C43" t="str">
        <f>CV!A44</f>
        <v xml:space="preserve">Ngoại ngữ
Language </v>
      </c>
      <c r="D43" t="s">
        <v>324</v>
      </c>
    </row>
    <row r="44" spans="1:5" x14ac:dyDescent="0.25">
      <c r="A44" s="24" t="s">
        <v>1402</v>
      </c>
      <c r="B44" t="s">
        <v>139</v>
      </c>
      <c r="D44" t="s">
        <v>325</v>
      </c>
      <c r="E44" s="23">
        <v>42370</v>
      </c>
    </row>
    <row r="45" spans="1:5" x14ac:dyDescent="0.25">
      <c r="A45" s="24" t="s">
        <v>1402</v>
      </c>
      <c r="B45" t="s">
        <v>141</v>
      </c>
      <c r="D45" t="s">
        <v>325</v>
      </c>
      <c r="E45" s="23">
        <v>42370</v>
      </c>
    </row>
    <row r="46" spans="1:5" x14ac:dyDescent="0.25">
      <c r="A46" s="24" t="s">
        <v>1402</v>
      </c>
      <c r="B46" t="s">
        <v>142</v>
      </c>
      <c r="D46" t="s">
        <v>325</v>
      </c>
      <c r="E46" s="23">
        <v>42370</v>
      </c>
    </row>
    <row r="47" spans="1:5" x14ac:dyDescent="0.25">
      <c r="A47" s="24" t="s">
        <v>1402</v>
      </c>
      <c r="B47" t="s">
        <v>146</v>
      </c>
      <c r="D47" t="s">
        <v>323</v>
      </c>
      <c r="E47" s="26">
        <v>0</v>
      </c>
    </row>
    <row r="48" spans="1:5" x14ac:dyDescent="0.25">
      <c r="A48" s="24" t="s">
        <v>1402</v>
      </c>
      <c r="B48" t="s">
        <v>158</v>
      </c>
      <c r="C48" t="str">
        <f>CV!S44</f>
        <v>GroupCerName</v>
      </c>
      <c r="D48" t="s">
        <v>323</v>
      </c>
    </row>
    <row r="49" spans="1:5" x14ac:dyDescent="0.25">
      <c r="A49" s="24" t="s">
        <v>1402</v>
      </c>
      <c r="B49" t="s">
        <v>1</v>
      </c>
      <c r="C49" t="s">
        <v>1409</v>
      </c>
      <c r="D49" t="s">
        <v>323</v>
      </c>
      <c r="E49">
        <v>0</v>
      </c>
    </row>
    <row r="50" spans="1:5" x14ac:dyDescent="0.25">
      <c r="A50" s="24" t="s">
        <v>1402</v>
      </c>
      <c r="B50" t="s">
        <v>132</v>
      </c>
      <c r="D50" t="s">
        <v>323</v>
      </c>
      <c r="E50">
        <v>0</v>
      </c>
    </row>
    <row r="51" spans="1:5" x14ac:dyDescent="0.25">
      <c r="A51" s="24" t="s">
        <v>1402</v>
      </c>
      <c r="B51" t="s">
        <v>133</v>
      </c>
      <c r="D51" t="s">
        <v>323</v>
      </c>
      <c r="E51">
        <v>0</v>
      </c>
    </row>
    <row r="52" spans="1:5" x14ac:dyDescent="0.25">
      <c r="A52" s="24" t="s">
        <v>1402</v>
      </c>
      <c r="B52" t="s">
        <v>3</v>
      </c>
      <c r="D52" t="s">
        <v>323</v>
      </c>
      <c r="E52">
        <v>0</v>
      </c>
    </row>
    <row r="53" spans="1:5" x14ac:dyDescent="0.25">
      <c r="A53" s="24" t="s">
        <v>1402</v>
      </c>
      <c r="B53" t="s">
        <v>4</v>
      </c>
      <c r="D53" t="s">
        <v>323</v>
      </c>
      <c r="E53">
        <v>0</v>
      </c>
    </row>
    <row r="54" spans="1:5" x14ac:dyDescent="0.25">
      <c r="A54" s="24" t="s">
        <v>1402</v>
      </c>
      <c r="B54" t="s">
        <v>148</v>
      </c>
      <c r="D54" t="s">
        <v>323</v>
      </c>
      <c r="E54">
        <v>0</v>
      </c>
    </row>
    <row r="55" spans="1:5" x14ac:dyDescent="0.25">
      <c r="A55" s="24" t="s">
        <v>1402</v>
      </c>
      <c r="B55" t="s">
        <v>150</v>
      </c>
      <c r="D55" t="s">
        <v>323</v>
      </c>
      <c r="E55">
        <v>0</v>
      </c>
    </row>
    <row r="56" spans="1:5" x14ac:dyDescent="0.25">
      <c r="A56" s="24" t="s">
        <v>1402</v>
      </c>
      <c r="B56" t="s">
        <v>159</v>
      </c>
      <c r="D56" t="s">
        <v>323</v>
      </c>
      <c r="E56">
        <v>0</v>
      </c>
    </row>
    <row r="57" spans="1:5" x14ac:dyDescent="0.25">
      <c r="A57" s="24" t="s">
        <v>1402</v>
      </c>
      <c r="B57" t="s">
        <v>162</v>
      </c>
      <c r="D57" t="s">
        <v>323</v>
      </c>
      <c r="E57">
        <v>0</v>
      </c>
    </row>
    <row r="58" spans="1:5" x14ac:dyDescent="0.25">
      <c r="A58" s="24" t="s">
        <v>1402</v>
      </c>
      <c r="B58" t="s">
        <v>163</v>
      </c>
      <c r="D58" t="s">
        <v>323</v>
      </c>
      <c r="E58">
        <v>0</v>
      </c>
    </row>
    <row r="59" spans="1:5" x14ac:dyDescent="0.25">
      <c r="A59" s="24" t="s">
        <v>1402</v>
      </c>
      <c r="B59" t="s">
        <v>164</v>
      </c>
      <c r="D59" t="s">
        <v>323</v>
      </c>
      <c r="E59">
        <v>0</v>
      </c>
    </row>
    <row r="60" spans="1:5" x14ac:dyDescent="0.25">
      <c r="A60" s="24" t="s">
        <v>1402</v>
      </c>
      <c r="B60" t="s">
        <v>1372</v>
      </c>
      <c r="D60" t="s">
        <v>323</v>
      </c>
      <c r="E60">
        <v>0</v>
      </c>
    </row>
    <row r="61" spans="1:5" x14ac:dyDescent="0.25">
      <c r="A61" s="24" t="s">
        <v>1402</v>
      </c>
      <c r="B61" t="s">
        <v>167</v>
      </c>
      <c r="D61" t="s">
        <v>323</v>
      </c>
      <c r="E61">
        <v>0</v>
      </c>
    </row>
    <row r="62" spans="1:5" x14ac:dyDescent="0.25">
      <c r="A62" s="24" t="s">
        <v>1402</v>
      </c>
      <c r="B62" t="s">
        <v>134</v>
      </c>
      <c r="C62" t="str">
        <f>CV!O44</f>
        <v>Nghe</v>
      </c>
      <c r="D62" t="s">
        <v>323</v>
      </c>
    </row>
    <row r="63" spans="1:5" x14ac:dyDescent="0.25">
      <c r="A63" s="24" t="s">
        <v>1402</v>
      </c>
      <c r="B63" t="s">
        <v>135</v>
      </c>
      <c r="C63" t="str">
        <f>CV!Q44</f>
        <v>Đọc</v>
      </c>
      <c r="D63" t="s">
        <v>323</v>
      </c>
    </row>
    <row r="64" spans="1:5" x14ac:dyDescent="0.25">
      <c r="A64" s="24" t="s">
        <v>1402</v>
      </c>
      <c r="B64" t="s">
        <v>136</v>
      </c>
      <c r="C64" t="str">
        <f>CV!P44</f>
        <v>Nói</v>
      </c>
      <c r="D64" t="s">
        <v>323</v>
      </c>
    </row>
    <row r="65" spans="1:5" x14ac:dyDescent="0.25">
      <c r="A65" s="24" t="s">
        <v>1402</v>
      </c>
      <c r="B65" t="s">
        <v>137</v>
      </c>
      <c r="C65" t="str">
        <f>CV!R44</f>
        <v>Viết</v>
      </c>
      <c r="D65" t="s">
        <v>323</v>
      </c>
    </row>
    <row r="66" spans="1:5" x14ac:dyDescent="0.25">
      <c r="A66" s="22" t="s">
        <v>1375</v>
      </c>
      <c r="B66" s="22" t="str">
        <f>CV!M51</f>
        <v>hrm_RCT_Applicant_Certificates[0]</v>
      </c>
      <c r="C66" s="22"/>
      <c r="D66" s="22"/>
      <c r="E66" s="22"/>
    </row>
    <row r="67" spans="1:5" x14ac:dyDescent="0.25">
      <c r="A67" t="s">
        <v>1375</v>
      </c>
      <c r="B67" t="s">
        <v>128</v>
      </c>
      <c r="C67" t="str">
        <f>CV!N50</f>
        <v>Loai KN</v>
      </c>
      <c r="D67" t="s">
        <v>323</v>
      </c>
    </row>
    <row r="68" spans="1:5" x14ac:dyDescent="0.25">
      <c r="A68" t="s">
        <v>1375</v>
      </c>
      <c r="B68" t="s">
        <v>153</v>
      </c>
      <c r="C68" t="str">
        <f>CV!A50</f>
        <v>Loại Kỹ năng</v>
      </c>
      <c r="D68" t="s">
        <v>324</v>
      </c>
    </row>
    <row r="69" spans="1:5" x14ac:dyDescent="0.25">
      <c r="A69" t="s">
        <v>1375</v>
      </c>
      <c r="B69" t="s">
        <v>139</v>
      </c>
      <c r="D69" t="s">
        <v>325</v>
      </c>
      <c r="E69" s="23">
        <v>42370</v>
      </c>
    </row>
    <row r="70" spans="1:5" x14ac:dyDescent="0.25">
      <c r="A70" t="s">
        <v>1375</v>
      </c>
      <c r="B70" t="s">
        <v>141</v>
      </c>
      <c r="D70" t="s">
        <v>325</v>
      </c>
      <c r="E70" s="23">
        <v>42370</v>
      </c>
    </row>
    <row r="71" spans="1:5" x14ac:dyDescent="0.25">
      <c r="A71" t="s">
        <v>1375</v>
      </c>
      <c r="B71" t="s">
        <v>142</v>
      </c>
      <c r="D71" t="s">
        <v>325</v>
      </c>
      <c r="E71" s="23">
        <v>42370</v>
      </c>
    </row>
    <row r="72" spans="1:5" x14ac:dyDescent="0.25">
      <c r="A72" t="s">
        <v>1375</v>
      </c>
      <c r="B72" t="s">
        <v>146</v>
      </c>
      <c r="C72" t="str">
        <f>CV!O50</f>
        <v>XL</v>
      </c>
      <c r="D72" t="s">
        <v>323</v>
      </c>
    </row>
    <row r="73" spans="1:5" x14ac:dyDescent="0.25">
      <c r="A73" t="s">
        <v>1375</v>
      </c>
      <c r="B73" t="s">
        <v>157</v>
      </c>
      <c r="C73" t="str">
        <f>CV!L50</f>
        <v>XL_TEN</v>
      </c>
      <c r="D73" t="s">
        <v>324</v>
      </c>
    </row>
    <row r="74" spans="1:5" x14ac:dyDescent="0.25">
      <c r="A74" t="s">
        <v>1375</v>
      </c>
      <c r="B74" t="s">
        <v>158</v>
      </c>
      <c r="C74" t="str">
        <f>CV!P50</f>
        <v>GroupCerName</v>
      </c>
      <c r="D74" t="s">
        <v>323</v>
      </c>
    </row>
    <row r="75" spans="1:5" x14ac:dyDescent="0.25">
      <c r="A75" t="s">
        <v>1375</v>
      </c>
      <c r="B75" t="s">
        <v>1</v>
      </c>
      <c r="D75" t="s">
        <v>323</v>
      </c>
      <c r="E75">
        <v>0</v>
      </c>
    </row>
    <row r="76" spans="1:5" x14ac:dyDescent="0.25">
      <c r="A76" t="s">
        <v>1375</v>
      </c>
      <c r="B76" t="s">
        <v>132</v>
      </c>
      <c r="D76" t="s">
        <v>323</v>
      </c>
      <c r="E76">
        <v>0</v>
      </c>
    </row>
    <row r="77" spans="1:5" x14ac:dyDescent="0.25">
      <c r="A77" t="s">
        <v>1375</v>
      </c>
      <c r="B77" t="s">
        <v>133</v>
      </c>
      <c r="D77" t="s">
        <v>323</v>
      </c>
      <c r="E77">
        <v>0</v>
      </c>
    </row>
    <row r="78" spans="1:5" x14ac:dyDescent="0.25">
      <c r="A78" t="s">
        <v>1375</v>
      </c>
      <c r="B78" t="s">
        <v>3</v>
      </c>
      <c r="D78" t="s">
        <v>323</v>
      </c>
      <c r="E78">
        <v>0</v>
      </c>
    </row>
    <row r="79" spans="1:5" x14ac:dyDescent="0.25">
      <c r="A79" t="s">
        <v>1375</v>
      </c>
      <c r="B79" t="s">
        <v>4</v>
      </c>
      <c r="D79" t="s">
        <v>323</v>
      </c>
      <c r="E79">
        <v>0</v>
      </c>
    </row>
    <row r="80" spans="1:5" x14ac:dyDescent="0.25">
      <c r="A80" t="s">
        <v>1375</v>
      </c>
      <c r="B80" t="s">
        <v>148</v>
      </c>
      <c r="D80" t="s">
        <v>323</v>
      </c>
      <c r="E80">
        <v>0</v>
      </c>
    </row>
    <row r="81" spans="1:5" x14ac:dyDescent="0.25">
      <c r="A81" t="s">
        <v>1375</v>
      </c>
      <c r="B81" t="s">
        <v>150</v>
      </c>
      <c r="D81" t="s">
        <v>323</v>
      </c>
      <c r="E81">
        <v>0</v>
      </c>
    </row>
    <row r="82" spans="1:5" x14ac:dyDescent="0.25">
      <c r="A82" t="s">
        <v>1375</v>
      </c>
      <c r="B82" t="s">
        <v>159</v>
      </c>
      <c r="D82" t="s">
        <v>323</v>
      </c>
      <c r="E82">
        <v>0</v>
      </c>
    </row>
    <row r="83" spans="1:5" x14ac:dyDescent="0.25">
      <c r="A83" t="s">
        <v>1375</v>
      </c>
      <c r="B83" t="s">
        <v>162</v>
      </c>
      <c r="D83" t="s">
        <v>323</v>
      </c>
      <c r="E83">
        <v>0</v>
      </c>
    </row>
    <row r="84" spans="1:5" x14ac:dyDescent="0.25">
      <c r="A84" t="s">
        <v>1375</v>
      </c>
      <c r="B84" t="s">
        <v>163</v>
      </c>
      <c r="D84" t="s">
        <v>323</v>
      </c>
      <c r="E84">
        <v>0</v>
      </c>
    </row>
    <row r="85" spans="1:5" x14ac:dyDescent="0.25">
      <c r="A85" t="s">
        <v>1375</v>
      </c>
      <c r="B85" t="s">
        <v>164</v>
      </c>
      <c r="D85" t="s">
        <v>323</v>
      </c>
      <c r="E85">
        <v>0</v>
      </c>
    </row>
    <row r="86" spans="1:5" x14ac:dyDescent="0.25">
      <c r="A86" t="s">
        <v>1375</v>
      </c>
      <c r="B86" t="s">
        <v>1372</v>
      </c>
      <c r="D86" t="s">
        <v>323</v>
      </c>
      <c r="E86">
        <v>0</v>
      </c>
    </row>
    <row r="87" spans="1:5" x14ac:dyDescent="0.25">
      <c r="A87" t="s">
        <v>1375</v>
      </c>
      <c r="B87" t="s">
        <v>167</v>
      </c>
      <c r="D87" t="s">
        <v>323</v>
      </c>
      <c r="E87">
        <v>0</v>
      </c>
    </row>
    <row r="88" spans="1:5" x14ac:dyDescent="0.25">
      <c r="A88" s="22" t="s">
        <v>1376</v>
      </c>
      <c r="B88" s="22" t="str">
        <f>CV!M58</f>
        <v>hrm_RCT_Applicant_Certificates[1]</v>
      </c>
      <c r="C88" s="22"/>
      <c r="D88" s="22"/>
      <c r="E88" s="22"/>
    </row>
    <row r="89" spans="1:5" x14ac:dyDescent="0.25">
      <c r="A89" s="24" t="s">
        <v>1376</v>
      </c>
      <c r="B89" t="s">
        <v>128</v>
      </c>
      <c r="C89" t="str">
        <f>CV!N57</f>
        <v>Loai KN</v>
      </c>
      <c r="D89" t="s">
        <v>323</v>
      </c>
    </row>
    <row r="90" spans="1:5" x14ac:dyDescent="0.25">
      <c r="A90" s="24" t="s">
        <v>1376</v>
      </c>
      <c r="B90" t="s">
        <v>153</v>
      </c>
      <c r="C90" t="str">
        <f>CV!A57</f>
        <v>Loại Kỹ năng</v>
      </c>
      <c r="D90" t="s">
        <v>324</v>
      </c>
    </row>
    <row r="91" spans="1:5" x14ac:dyDescent="0.25">
      <c r="A91" s="24" t="s">
        <v>1376</v>
      </c>
      <c r="B91" t="s">
        <v>139</v>
      </c>
      <c r="D91" t="s">
        <v>325</v>
      </c>
      <c r="E91" s="23">
        <v>42370</v>
      </c>
    </row>
    <row r="92" spans="1:5" x14ac:dyDescent="0.25">
      <c r="A92" s="24" t="s">
        <v>1376</v>
      </c>
      <c r="B92" t="s">
        <v>141</v>
      </c>
      <c r="D92" t="s">
        <v>325</v>
      </c>
      <c r="E92" s="23">
        <v>42370</v>
      </c>
    </row>
    <row r="93" spans="1:5" x14ac:dyDescent="0.25">
      <c r="A93" s="24" t="s">
        <v>1376</v>
      </c>
      <c r="B93" t="s">
        <v>142</v>
      </c>
      <c r="D93" t="s">
        <v>325</v>
      </c>
      <c r="E93" s="23">
        <v>42370</v>
      </c>
    </row>
    <row r="94" spans="1:5" x14ac:dyDescent="0.25">
      <c r="A94" s="24" t="s">
        <v>1376</v>
      </c>
      <c r="B94" t="s">
        <v>146</v>
      </c>
      <c r="C94" t="str">
        <f>CV!O57</f>
        <v>XL</v>
      </c>
      <c r="D94" t="s">
        <v>323</v>
      </c>
    </row>
    <row r="95" spans="1:5" x14ac:dyDescent="0.25">
      <c r="A95" s="24" t="s">
        <v>1376</v>
      </c>
      <c r="B95" t="s">
        <v>157</v>
      </c>
      <c r="C95" t="str">
        <f>CV!L57</f>
        <v>XL_TEN</v>
      </c>
      <c r="D95" t="s">
        <v>324</v>
      </c>
    </row>
    <row r="96" spans="1:5" x14ac:dyDescent="0.25">
      <c r="A96" s="24" t="s">
        <v>1376</v>
      </c>
      <c r="B96" t="s">
        <v>158</v>
      </c>
      <c r="C96" t="str">
        <f>CV!P57</f>
        <v>GroupCerName</v>
      </c>
      <c r="D96" t="s">
        <v>323</v>
      </c>
    </row>
    <row r="97" spans="1:5" x14ac:dyDescent="0.25">
      <c r="A97" s="24" t="s">
        <v>1376</v>
      </c>
      <c r="B97" t="s">
        <v>1</v>
      </c>
      <c r="C97" t="s">
        <v>1409</v>
      </c>
      <c r="D97" t="s">
        <v>323</v>
      </c>
      <c r="E97">
        <v>0</v>
      </c>
    </row>
    <row r="98" spans="1:5" x14ac:dyDescent="0.25">
      <c r="A98" s="24" t="s">
        <v>1376</v>
      </c>
      <c r="B98" t="s">
        <v>132</v>
      </c>
      <c r="D98" t="s">
        <v>323</v>
      </c>
      <c r="E98">
        <v>0</v>
      </c>
    </row>
    <row r="99" spans="1:5" x14ac:dyDescent="0.25">
      <c r="A99" s="24" t="s">
        <v>1376</v>
      </c>
      <c r="B99" t="s">
        <v>133</v>
      </c>
      <c r="D99" t="s">
        <v>323</v>
      </c>
      <c r="E99">
        <v>0</v>
      </c>
    </row>
    <row r="100" spans="1:5" x14ac:dyDescent="0.25">
      <c r="A100" s="24" t="s">
        <v>1376</v>
      </c>
      <c r="B100" t="s">
        <v>3</v>
      </c>
      <c r="D100" t="s">
        <v>323</v>
      </c>
      <c r="E100">
        <v>0</v>
      </c>
    </row>
    <row r="101" spans="1:5" x14ac:dyDescent="0.25">
      <c r="A101" s="24" t="s">
        <v>1376</v>
      </c>
      <c r="B101" t="s">
        <v>4</v>
      </c>
      <c r="D101" t="s">
        <v>323</v>
      </c>
      <c r="E101">
        <v>0</v>
      </c>
    </row>
    <row r="102" spans="1:5" x14ac:dyDescent="0.25">
      <c r="A102" s="24" t="s">
        <v>1376</v>
      </c>
      <c r="B102" t="s">
        <v>148</v>
      </c>
      <c r="D102" t="s">
        <v>323</v>
      </c>
      <c r="E102">
        <v>0</v>
      </c>
    </row>
    <row r="103" spans="1:5" x14ac:dyDescent="0.25">
      <c r="A103" s="24" t="s">
        <v>1376</v>
      </c>
      <c r="B103" t="s">
        <v>150</v>
      </c>
      <c r="D103" t="s">
        <v>323</v>
      </c>
      <c r="E103">
        <v>0</v>
      </c>
    </row>
    <row r="104" spans="1:5" x14ac:dyDescent="0.25">
      <c r="A104" s="24" t="s">
        <v>1376</v>
      </c>
      <c r="B104" t="s">
        <v>159</v>
      </c>
      <c r="D104" t="s">
        <v>323</v>
      </c>
      <c r="E104">
        <v>0</v>
      </c>
    </row>
    <row r="105" spans="1:5" x14ac:dyDescent="0.25">
      <c r="A105" s="24" t="s">
        <v>1376</v>
      </c>
      <c r="B105" t="s">
        <v>162</v>
      </c>
      <c r="D105" t="s">
        <v>323</v>
      </c>
      <c r="E105">
        <v>0</v>
      </c>
    </row>
    <row r="106" spans="1:5" x14ac:dyDescent="0.25">
      <c r="A106" s="24" t="s">
        <v>1376</v>
      </c>
      <c r="B106" t="s">
        <v>163</v>
      </c>
      <c r="D106" t="s">
        <v>323</v>
      </c>
      <c r="E106">
        <v>0</v>
      </c>
    </row>
    <row r="107" spans="1:5" x14ac:dyDescent="0.25">
      <c r="A107" s="24" t="s">
        <v>1376</v>
      </c>
      <c r="B107" t="s">
        <v>164</v>
      </c>
      <c r="D107" t="s">
        <v>323</v>
      </c>
      <c r="E107">
        <v>0</v>
      </c>
    </row>
    <row r="108" spans="1:5" x14ac:dyDescent="0.25">
      <c r="A108" s="24" t="s">
        <v>1376</v>
      </c>
      <c r="B108" t="s">
        <v>1372</v>
      </c>
      <c r="D108" t="s">
        <v>323</v>
      </c>
      <c r="E108">
        <v>0</v>
      </c>
    </row>
    <row r="109" spans="1:5" x14ac:dyDescent="0.25">
      <c r="A109" s="24" t="s">
        <v>1376</v>
      </c>
      <c r="B109" t="s">
        <v>167</v>
      </c>
      <c r="D109" t="s">
        <v>323</v>
      </c>
      <c r="E109">
        <v>0</v>
      </c>
    </row>
    <row r="110" spans="1:5" x14ac:dyDescent="0.25">
      <c r="A110" s="22" t="s">
        <v>221</v>
      </c>
      <c r="B110" s="22">
        <f>CV!M65</f>
        <v>0</v>
      </c>
      <c r="C110" s="22"/>
      <c r="D110" s="22"/>
      <c r="E110" s="22"/>
    </row>
    <row r="111" spans="1:5" x14ac:dyDescent="0.25">
      <c r="A111" t="s">
        <v>221</v>
      </c>
      <c r="B111" t="s">
        <v>230</v>
      </c>
      <c r="C111" t="str">
        <f>CV!G64</f>
        <v>Nhiệm vụ;
Thành tích đạt được
Duties &amp; achievements</v>
      </c>
      <c r="D111" t="s">
        <v>324</v>
      </c>
    </row>
    <row r="112" spans="1:5" x14ac:dyDescent="0.25">
      <c r="A112" t="s">
        <v>221</v>
      </c>
      <c r="B112" t="s">
        <v>222</v>
      </c>
      <c r="C112" t="str">
        <f>CV!P64</f>
        <v>Từ
From</v>
      </c>
      <c r="D112" t="s">
        <v>325</v>
      </c>
      <c r="E112" s="23"/>
    </row>
    <row r="113" spans="1:5" x14ac:dyDescent="0.25">
      <c r="A113" t="s">
        <v>221</v>
      </c>
      <c r="B113" t="s">
        <v>223</v>
      </c>
      <c r="C113" t="str">
        <f>CV!Q64</f>
        <v>Đến
To</v>
      </c>
      <c r="D113" t="s">
        <v>325</v>
      </c>
      <c r="E113" s="23"/>
    </row>
    <row r="114" spans="1:5" x14ac:dyDescent="0.25">
      <c r="A114" t="s">
        <v>221</v>
      </c>
      <c r="B114" t="s">
        <v>50</v>
      </c>
      <c r="C114" t="str">
        <f>CV!C64</f>
        <v>Công ty 
( Ngành nghề; 
Qui mô) 
Company
(Industry;Size)</v>
      </c>
      <c r="D114" t="s">
        <v>324</v>
      </c>
    </row>
    <row r="115" spans="1:5" x14ac:dyDescent="0.25">
      <c r="A115" t="s">
        <v>221</v>
      </c>
      <c r="B115" t="s">
        <v>1</v>
      </c>
      <c r="D115" t="s">
        <v>323</v>
      </c>
      <c r="E115">
        <v>0</v>
      </c>
    </row>
    <row r="116" spans="1:5" x14ac:dyDescent="0.25">
      <c r="A116" t="s">
        <v>221</v>
      </c>
      <c r="B116" t="s">
        <v>4</v>
      </c>
      <c r="D116" t="s">
        <v>323</v>
      </c>
      <c r="E116">
        <v>0</v>
      </c>
    </row>
    <row r="117" spans="1:5" x14ac:dyDescent="0.25">
      <c r="A117" t="s">
        <v>221</v>
      </c>
      <c r="B117" t="s">
        <v>3</v>
      </c>
      <c r="D117" t="s">
        <v>323</v>
      </c>
      <c r="E117">
        <v>0</v>
      </c>
    </row>
    <row r="118" spans="1:5" x14ac:dyDescent="0.25">
      <c r="A118" t="s">
        <v>221</v>
      </c>
      <c r="B118" t="s">
        <v>231</v>
      </c>
      <c r="C118" t="str">
        <f>CV!F64</f>
        <v>Mức lương
Last salary</v>
      </c>
      <c r="D118" t="s">
        <v>323</v>
      </c>
    </row>
    <row r="119" spans="1:5" x14ac:dyDescent="0.25">
      <c r="A119" t="s">
        <v>221</v>
      </c>
      <c r="B119" t="s">
        <v>235</v>
      </c>
      <c r="C119" t="str">
        <f>CV!E64</f>
        <v>Chức vụ
Last position</v>
      </c>
      <c r="D119" t="s">
        <v>324</v>
      </c>
    </row>
    <row r="120" spans="1:5" x14ac:dyDescent="0.25">
      <c r="A120" t="s">
        <v>221</v>
      </c>
      <c r="B120" t="s">
        <v>2</v>
      </c>
      <c r="C120" t="str">
        <f>CV!I64</f>
        <v>Lý do Nghỉ việc
Reason for leaving</v>
      </c>
      <c r="D120" t="s">
        <v>324</v>
      </c>
    </row>
    <row r="121" spans="1:5" x14ac:dyDescent="0.25">
      <c r="A121" s="22" t="s">
        <v>1448</v>
      </c>
      <c r="B121" s="22" t="str">
        <f>CV!L76</f>
        <v>hrm_rct_SurveyCandidateAnswer</v>
      </c>
      <c r="C121" s="22"/>
      <c r="D121" s="22"/>
      <c r="E121" s="22"/>
    </row>
    <row r="122" spans="1:5" x14ac:dyDescent="0.25">
      <c r="A122" t="s">
        <v>1448</v>
      </c>
      <c r="B122" t="s">
        <v>4</v>
      </c>
      <c r="D122" t="s">
        <v>323</v>
      </c>
      <c r="E122">
        <v>0</v>
      </c>
    </row>
    <row r="123" spans="1:5" x14ac:dyDescent="0.25">
      <c r="A123" t="s">
        <v>1448</v>
      </c>
      <c r="B123" t="s">
        <v>1450</v>
      </c>
      <c r="C123" t="str">
        <f>CV!N75</f>
        <v>AnswerID</v>
      </c>
      <c r="D123" t="s">
        <v>323</v>
      </c>
    </row>
    <row r="124" spans="1:5" x14ac:dyDescent="0.25">
      <c r="A124" t="s">
        <v>1448</v>
      </c>
      <c r="B124" t="s">
        <v>1458</v>
      </c>
      <c r="D124" t="s">
        <v>323</v>
      </c>
      <c r="E124">
        <v>0</v>
      </c>
    </row>
    <row r="125" spans="1:5" x14ac:dyDescent="0.25">
      <c r="A125" t="s">
        <v>1448</v>
      </c>
      <c r="B125" t="s">
        <v>1451</v>
      </c>
      <c r="C125" t="str">
        <f>CV!O75</f>
        <v>Answer</v>
      </c>
      <c r="D125" t="s">
        <v>324</v>
      </c>
    </row>
    <row r="126" spans="1:5" x14ac:dyDescent="0.25">
      <c r="A126" t="s">
        <v>1448</v>
      </c>
      <c r="B126" t="s">
        <v>1473</v>
      </c>
      <c r="D126" t="s">
        <v>323</v>
      </c>
      <c r="E126">
        <v>0</v>
      </c>
    </row>
    <row r="127" spans="1:5" x14ac:dyDescent="0.25">
      <c r="A127" t="s">
        <v>1448</v>
      </c>
      <c r="B127" t="s">
        <v>1474</v>
      </c>
      <c r="C127" t="str">
        <f>CV!M75</f>
        <v>Survey</v>
      </c>
      <c r="D127" t="s">
        <v>323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14" sqref="A14"/>
    </sheetView>
  </sheetViews>
  <sheetFormatPr defaultRowHeight="15" x14ac:dyDescent="0.25"/>
  <cols>
    <col min="1" max="1" width="36" customWidth="1"/>
  </cols>
  <sheetData>
    <row r="1" spans="1:2" x14ac:dyDescent="0.25">
      <c r="A1" t="s">
        <v>1430</v>
      </c>
      <c r="B1">
        <v>42</v>
      </c>
    </row>
    <row r="2" spans="1:2" x14ac:dyDescent="0.25">
      <c r="A2" t="s">
        <v>1432</v>
      </c>
      <c r="B2">
        <v>43</v>
      </c>
    </row>
    <row r="3" spans="1:2" x14ac:dyDescent="0.25">
      <c r="A3" t="s">
        <v>1452</v>
      </c>
      <c r="B3">
        <v>44</v>
      </c>
    </row>
    <row r="4" spans="1:2" x14ac:dyDescent="0.25">
      <c r="A4" t="s">
        <v>1430</v>
      </c>
      <c r="B4">
        <v>45</v>
      </c>
    </row>
    <row r="5" spans="1:2" x14ac:dyDescent="0.25">
      <c r="A5" t="s">
        <v>1432</v>
      </c>
      <c r="B5">
        <v>46</v>
      </c>
    </row>
    <row r="6" spans="1:2" x14ac:dyDescent="0.25">
      <c r="A6" t="s">
        <v>1452</v>
      </c>
      <c r="B6">
        <v>47</v>
      </c>
    </row>
    <row r="7" spans="1:2" x14ac:dyDescent="0.25">
      <c r="A7" t="s">
        <v>1434</v>
      </c>
      <c r="B7">
        <v>48</v>
      </c>
    </row>
    <row r="8" spans="1:2" x14ac:dyDescent="0.25">
      <c r="A8" t="s">
        <v>1453</v>
      </c>
      <c r="B8">
        <v>49</v>
      </c>
    </row>
    <row r="9" spans="1:2" x14ac:dyDescent="0.25">
      <c r="A9" t="s">
        <v>1383</v>
      </c>
      <c r="B9">
        <v>50</v>
      </c>
    </row>
    <row r="10" spans="1:2" x14ac:dyDescent="0.25">
      <c r="A10" t="s">
        <v>1454</v>
      </c>
      <c r="B10">
        <v>51</v>
      </c>
    </row>
    <row r="11" spans="1:2" x14ac:dyDescent="0.25">
      <c r="A11" t="s">
        <v>1436</v>
      </c>
      <c r="B11">
        <v>52</v>
      </c>
    </row>
    <row r="12" spans="1:2" x14ac:dyDescent="0.25">
      <c r="A12" t="s">
        <v>1455</v>
      </c>
      <c r="B12">
        <v>53</v>
      </c>
    </row>
    <row r="13" spans="1:2" x14ac:dyDescent="0.25">
      <c r="A13" t="s">
        <v>2325</v>
      </c>
      <c r="B13">
        <v>54</v>
      </c>
    </row>
    <row r="14" spans="1:2" x14ac:dyDescent="0.25">
      <c r="A14" t="s">
        <v>1430</v>
      </c>
      <c r="B14">
        <v>55</v>
      </c>
    </row>
    <row r="15" spans="1:2" x14ac:dyDescent="0.25">
      <c r="A15" t="s">
        <v>1432</v>
      </c>
      <c r="B15">
        <v>56</v>
      </c>
    </row>
    <row r="16" spans="1:2" x14ac:dyDescent="0.25">
      <c r="A16" t="s">
        <v>1456</v>
      </c>
      <c r="B16">
        <v>77</v>
      </c>
    </row>
    <row r="17" spans="1:4" x14ac:dyDescent="0.25">
      <c r="A17" t="s">
        <v>1443</v>
      </c>
      <c r="B17">
        <v>78</v>
      </c>
    </row>
    <row r="18" spans="1:4" x14ac:dyDescent="0.25">
      <c r="A18" t="s">
        <v>1457</v>
      </c>
      <c r="B18">
        <v>79</v>
      </c>
    </row>
    <row r="19" spans="1:4" x14ac:dyDescent="0.25">
      <c r="A19" t="s">
        <v>1383</v>
      </c>
      <c r="B19">
        <v>80</v>
      </c>
    </row>
    <row r="20" spans="1:4" x14ac:dyDescent="0.25">
      <c r="A20" t="str">
        <f>D20 &amp; " " &amp;C20</f>
        <v>Trả lời 7</v>
      </c>
      <c r="B20">
        <v>70</v>
      </c>
      <c r="C20">
        <v>7</v>
      </c>
      <c r="D20" t="s">
        <v>1467</v>
      </c>
    </row>
    <row r="21" spans="1:4" x14ac:dyDescent="0.25">
      <c r="A21" t="str">
        <f t="shared" ref="A21:A24" si="0">D21 &amp; " " &amp;C21</f>
        <v>Trả lời 8</v>
      </c>
      <c r="B21">
        <v>71</v>
      </c>
      <c r="C21">
        <v>8</v>
      </c>
      <c r="D21" t="s">
        <v>1467</v>
      </c>
    </row>
    <row r="22" spans="1:4" x14ac:dyDescent="0.25">
      <c r="A22" t="str">
        <f t="shared" si="0"/>
        <v>Trả lời 9</v>
      </c>
      <c r="B22">
        <v>72</v>
      </c>
      <c r="C22">
        <v>9</v>
      </c>
      <c r="D22" t="s">
        <v>1467</v>
      </c>
    </row>
    <row r="23" spans="1:4" x14ac:dyDescent="0.25">
      <c r="A23" t="str">
        <f t="shared" si="0"/>
        <v>Trả lời 10</v>
      </c>
      <c r="B23">
        <v>81</v>
      </c>
      <c r="C23">
        <v>10</v>
      </c>
      <c r="D23" t="s">
        <v>1467</v>
      </c>
    </row>
    <row r="24" spans="1:4" x14ac:dyDescent="0.25">
      <c r="A24" t="str">
        <f t="shared" si="0"/>
        <v>Trả lời 12</v>
      </c>
      <c r="B24">
        <v>82</v>
      </c>
      <c r="C24">
        <v>12</v>
      </c>
      <c r="D24" t="s">
        <v>1467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H18" sqref="H18"/>
    </sheetView>
  </sheetViews>
  <sheetFormatPr defaultRowHeight="15" x14ac:dyDescent="0.25"/>
  <cols>
    <col min="1" max="1" width="11.85546875" customWidth="1"/>
    <col min="3" max="3" width="12.85546875" customWidth="1"/>
  </cols>
  <sheetData>
    <row r="1" spans="1:4" x14ac:dyDescent="0.25">
      <c r="A1" t="s">
        <v>1746</v>
      </c>
      <c r="B1">
        <v>1</v>
      </c>
      <c r="C1" t="s">
        <v>1741</v>
      </c>
      <c r="D1">
        <v>1</v>
      </c>
    </row>
    <row r="2" spans="1:4" x14ac:dyDescent="0.25">
      <c r="A2" t="s">
        <v>1747</v>
      </c>
      <c r="B2">
        <v>2</v>
      </c>
      <c r="C2" t="s">
        <v>1742</v>
      </c>
      <c r="D2">
        <v>2</v>
      </c>
    </row>
    <row r="3" spans="1:4" x14ac:dyDescent="0.25">
      <c r="A3" t="s">
        <v>1242</v>
      </c>
      <c r="B3">
        <v>3</v>
      </c>
      <c r="C3" t="s">
        <v>1743</v>
      </c>
      <c r="D3">
        <v>3</v>
      </c>
    </row>
    <row r="4" spans="1:4" x14ac:dyDescent="0.25">
      <c r="A4" t="s">
        <v>1371</v>
      </c>
      <c r="B4">
        <v>4</v>
      </c>
      <c r="C4" t="s">
        <v>1744</v>
      </c>
      <c r="D4">
        <v>4</v>
      </c>
    </row>
    <row r="5" spans="1:4" x14ac:dyDescent="0.25">
      <c r="A5" t="s">
        <v>1748</v>
      </c>
      <c r="B5">
        <v>5</v>
      </c>
      <c r="C5" t="s">
        <v>1745</v>
      </c>
      <c r="D5">
        <v>5</v>
      </c>
    </row>
    <row r="6" spans="1:4" x14ac:dyDescent="0.25">
      <c r="A6" t="s">
        <v>1749</v>
      </c>
      <c r="B6">
        <v>6</v>
      </c>
    </row>
    <row r="7" spans="1:4" x14ac:dyDescent="0.25">
      <c r="A7" t="s">
        <v>1750</v>
      </c>
      <c r="B7">
        <v>7</v>
      </c>
    </row>
    <row r="8" spans="1:4" x14ac:dyDescent="0.25">
      <c r="A8" t="s">
        <v>1751</v>
      </c>
      <c r="B8">
        <v>8</v>
      </c>
    </row>
    <row r="9" spans="1:4" x14ac:dyDescent="0.25">
      <c r="A9" t="s">
        <v>1752</v>
      </c>
      <c r="B9">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1" sqref="A11"/>
    </sheetView>
  </sheetViews>
  <sheetFormatPr defaultRowHeight="15" x14ac:dyDescent="0.25"/>
  <cols>
    <col min="1" max="1" width="42.42578125" customWidth="1"/>
    <col min="4" max="4" width="20.28515625" customWidth="1"/>
  </cols>
  <sheetData>
    <row r="1" spans="1:4" x14ac:dyDescent="0.25">
      <c r="A1" s="32" t="str">
        <f>D1</f>
        <v>Ms Word</v>
      </c>
      <c r="B1">
        <v>15</v>
      </c>
      <c r="C1" t="s">
        <v>1367</v>
      </c>
      <c r="D1" t="s">
        <v>1365</v>
      </c>
    </row>
    <row r="2" spans="1:4" x14ac:dyDescent="0.25">
      <c r="A2" s="32" t="str">
        <f t="shared" ref="A2" si="0">D2</f>
        <v>Power Point</v>
      </c>
      <c r="B2">
        <v>16</v>
      </c>
      <c r="C2" t="s">
        <v>1368</v>
      </c>
      <c r="D2" t="s">
        <v>1366</v>
      </c>
    </row>
    <row r="3" spans="1:4" x14ac:dyDescent="0.25">
      <c r="A3" s="32" t="str">
        <f t="shared" ref="A3:A14" si="1">D3</f>
        <v>Ms Excel</v>
      </c>
      <c r="B3">
        <v>22</v>
      </c>
      <c r="C3" t="s">
        <v>1384</v>
      </c>
      <c r="D3" t="s">
        <v>1385</v>
      </c>
    </row>
    <row r="4" spans="1:4" x14ac:dyDescent="0.25">
      <c r="A4" s="32" t="str">
        <f t="shared" si="1"/>
        <v>Khác Other</v>
      </c>
      <c r="B4">
        <v>17</v>
      </c>
      <c r="C4" t="s">
        <v>1369</v>
      </c>
      <c r="D4" t="s">
        <v>1370</v>
      </c>
    </row>
    <row r="5" spans="1:4" x14ac:dyDescent="0.25">
      <c r="A5" s="32" t="str">
        <f t="shared" si="1"/>
        <v>Tiếng Anh</v>
      </c>
      <c r="B5">
        <v>23</v>
      </c>
      <c r="C5" t="s">
        <v>1398</v>
      </c>
      <c r="D5" t="s">
        <v>2327</v>
      </c>
    </row>
    <row r="6" spans="1:4" x14ac:dyDescent="0.25">
      <c r="A6" s="32" t="str">
        <f t="shared" si="1"/>
        <v>Tiếng Pháp</v>
      </c>
      <c r="B6">
        <v>24</v>
      </c>
      <c r="C6" t="s">
        <v>1399</v>
      </c>
      <c r="D6" t="s">
        <v>2328</v>
      </c>
    </row>
    <row r="7" spans="1:4" x14ac:dyDescent="0.25">
      <c r="A7" s="32" t="str">
        <f t="shared" si="1"/>
        <v>Tiếng Nga</v>
      </c>
      <c r="B7">
        <v>25</v>
      </c>
      <c r="C7" t="s">
        <v>1400</v>
      </c>
      <c r="D7" t="s">
        <v>1401</v>
      </c>
    </row>
    <row r="8" spans="1:4" x14ac:dyDescent="0.25">
      <c r="A8" s="32" t="s">
        <v>2326</v>
      </c>
      <c r="B8">
        <v>27</v>
      </c>
      <c r="C8" t="s">
        <v>2329</v>
      </c>
      <c r="D8" s="32" t="s">
        <v>2326</v>
      </c>
    </row>
    <row r="9" spans="1:4" x14ac:dyDescent="0.25">
      <c r="A9" s="32" t="s">
        <v>2332</v>
      </c>
      <c r="B9">
        <v>28</v>
      </c>
      <c r="C9" t="s">
        <v>2330</v>
      </c>
      <c r="D9" s="32" t="s">
        <v>2332</v>
      </c>
    </row>
    <row r="10" spans="1:4" x14ac:dyDescent="0.25">
      <c r="A10" s="32" t="s">
        <v>2333</v>
      </c>
      <c r="B10">
        <v>29</v>
      </c>
      <c r="C10" t="s">
        <v>2331</v>
      </c>
      <c r="D10" s="32" t="s">
        <v>2333</v>
      </c>
    </row>
    <row r="11" spans="1:4" x14ac:dyDescent="0.25">
      <c r="A11" s="32" t="str">
        <f t="shared" si="1"/>
        <v>Kỹ năng giao tiếp - Comunication Skills</v>
      </c>
      <c r="B11">
        <v>18</v>
      </c>
      <c r="C11" t="s">
        <v>1377</v>
      </c>
      <c r="D11" t="s">
        <v>1378</v>
      </c>
    </row>
    <row r="12" spans="1:4" x14ac:dyDescent="0.25">
      <c r="A12" s="32" t="str">
        <f t="shared" si="1"/>
        <v>Kỹ năng phân tích - Analytical Skills</v>
      </c>
      <c r="B12">
        <v>19</v>
      </c>
      <c r="C12" t="s">
        <v>1379</v>
      </c>
      <c r="D12" t="s">
        <v>1380</v>
      </c>
    </row>
    <row r="13" spans="1:4" x14ac:dyDescent="0.25">
      <c r="A13" s="32" t="str">
        <f t="shared" si="1"/>
        <v>Kỹ năng quản lý - Management Skills</v>
      </c>
      <c r="B13">
        <v>20</v>
      </c>
      <c r="C13" t="s">
        <v>1381</v>
      </c>
      <c r="D13" t="s">
        <v>1382</v>
      </c>
    </row>
    <row r="14" spans="1:4" x14ac:dyDescent="0.25">
      <c r="A14" s="32" t="str">
        <f t="shared" si="1"/>
        <v>Khác - Other</v>
      </c>
      <c r="B14">
        <v>21</v>
      </c>
      <c r="C14" t="s">
        <v>927</v>
      </c>
      <c r="D14" t="s">
        <v>1383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1" sqref="A21"/>
    </sheetView>
  </sheetViews>
  <sheetFormatPr defaultRowHeight="15" x14ac:dyDescent="0.25"/>
  <cols>
    <col min="1" max="1" width="35.5703125" customWidth="1"/>
    <col min="2" max="2" width="19.7109375" style="18" customWidth="1"/>
    <col min="3" max="3" width="21.140625" customWidth="1"/>
    <col min="4" max="4" width="52.85546875" customWidth="1"/>
  </cols>
  <sheetData>
    <row r="1" spans="1:4" x14ac:dyDescent="0.25">
      <c r="A1" s="18" t="str">
        <f>D1</f>
        <v>Trường Doanh Nhân PACE</v>
      </c>
      <c r="B1" s="18" t="s">
        <v>1310</v>
      </c>
      <c r="C1" s="18" t="s">
        <v>1326</v>
      </c>
      <c r="D1" s="18" t="s">
        <v>1344</v>
      </c>
    </row>
    <row r="2" spans="1:4" x14ac:dyDescent="0.25">
      <c r="A2" s="18" t="str">
        <f t="shared" ref="A2:A18" si="0">D2</f>
        <v>Công ty Cổ phần Nhân lực BCC</v>
      </c>
      <c r="B2" s="18" t="s">
        <v>1311</v>
      </c>
      <c r="C2" s="18" t="s">
        <v>1327</v>
      </c>
      <c r="D2" s="18" t="s">
        <v>1345</v>
      </c>
    </row>
    <row r="3" spans="1:4" x14ac:dyDescent="0.25">
      <c r="A3" s="18" t="str">
        <f t="shared" si="0"/>
        <v>ĐH Kinh tế Tp.HCM</v>
      </c>
      <c r="B3" s="18" t="s">
        <v>1312</v>
      </c>
      <c r="C3" s="18" t="s">
        <v>1328</v>
      </c>
      <c r="D3" s="18" t="s">
        <v>1346</v>
      </c>
    </row>
    <row r="4" spans="1:4" x14ac:dyDescent="0.25">
      <c r="A4" s="18" t="str">
        <f t="shared" si="0"/>
        <v>Viện Quản trị kinh doanh FSB - Đại học FPT</v>
      </c>
      <c r="B4" s="18" t="s">
        <v>1313</v>
      </c>
      <c r="C4" s="18" t="s">
        <v>1329</v>
      </c>
      <c r="D4" s="18" t="s">
        <v>1347</v>
      </c>
    </row>
    <row r="5" spans="1:4" x14ac:dyDescent="0.25">
      <c r="A5" s="18" t="str">
        <f t="shared" si="0"/>
        <v>Trường Đào tạo kỹ năng quản lý SAM</v>
      </c>
      <c r="B5" s="18" t="s">
        <v>1314</v>
      </c>
      <c r="C5" s="18" t="s">
        <v>1330</v>
      </c>
      <c r="D5" s="18" t="s">
        <v>1348</v>
      </c>
    </row>
    <row r="6" spans="1:4" x14ac:dyDescent="0.25">
      <c r="A6" s="18" t="str">
        <f t="shared" si="0"/>
        <v>MTC</v>
      </c>
      <c r="B6" s="18" t="s">
        <v>1315</v>
      </c>
      <c r="C6" s="18" t="s">
        <v>1331</v>
      </c>
      <c r="D6" s="18" t="s">
        <v>1331</v>
      </c>
    </row>
    <row r="7" spans="1:4" x14ac:dyDescent="0.25">
      <c r="A7" s="18" t="str">
        <f t="shared" si="0"/>
        <v>SMS</v>
      </c>
      <c r="B7" s="18" t="s">
        <v>1316</v>
      </c>
      <c r="C7" s="18" t="s">
        <v>1332</v>
      </c>
      <c r="D7" s="18" t="s">
        <v>1332</v>
      </c>
    </row>
    <row r="8" spans="1:4" x14ac:dyDescent="0.25">
      <c r="A8" s="18" t="str">
        <f t="shared" si="0"/>
        <v>Câu lạc bộ giám đốc tài chính</v>
      </c>
      <c r="B8" s="18" t="s">
        <v>1317</v>
      </c>
      <c r="C8" s="18" t="s">
        <v>1333</v>
      </c>
      <c r="D8" s="18" t="s">
        <v>1349</v>
      </c>
    </row>
    <row r="9" spans="1:4" x14ac:dyDescent="0.25">
      <c r="A9" s="18" t="str">
        <f t="shared" si="0"/>
        <v>Tổ chức Giáo dục PTI</v>
      </c>
      <c r="B9" s="18" t="s">
        <v>1318</v>
      </c>
      <c r="C9" s="18" t="s">
        <v>1334</v>
      </c>
      <c r="D9" s="18" t="s">
        <v>1350</v>
      </c>
    </row>
    <row r="10" spans="1:4" x14ac:dyDescent="0.25">
      <c r="A10" s="18" t="str">
        <f t="shared" si="0"/>
        <v>Học viện đào tạo bán hàng CSA</v>
      </c>
      <c r="B10" s="18" t="s">
        <v>1319</v>
      </c>
      <c r="C10" s="18" t="s">
        <v>1335</v>
      </c>
      <c r="D10" s="18" t="s">
        <v>1351</v>
      </c>
    </row>
    <row r="11" spans="1:4" x14ac:dyDescent="0.25">
      <c r="A11" s="18" t="str">
        <f t="shared" si="0"/>
        <v>Vietsourcing</v>
      </c>
      <c r="B11" s="18" t="s">
        <v>1320</v>
      </c>
      <c r="C11" s="18" t="s">
        <v>1336</v>
      </c>
      <c r="D11" s="18" t="s">
        <v>1352</v>
      </c>
    </row>
    <row r="12" spans="1:4" x14ac:dyDescent="0.25">
      <c r="A12" s="18" t="str">
        <f t="shared" si="0"/>
        <v>Vietnam Marcom</v>
      </c>
      <c r="B12" s="18" t="s">
        <v>1321</v>
      </c>
      <c r="C12" s="18" t="s">
        <v>1337</v>
      </c>
      <c r="D12" s="18" t="s">
        <v>1353</v>
      </c>
    </row>
    <row r="13" spans="1:4" x14ac:dyDescent="0.25">
      <c r="A13" s="18" t="str">
        <f t="shared" si="0"/>
        <v>A.I.M</v>
      </c>
      <c r="B13" s="18" t="s">
        <v>1322</v>
      </c>
      <c r="C13" s="18" t="s">
        <v>1338</v>
      </c>
      <c r="D13" s="18" t="s">
        <v>1354</v>
      </c>
    </row>
    <row r="14" spans="1:4" x14ac:dyDescent="0.25">
      <c r="A14" s="18" t="str">
        <f t="shared" si="0"/>
        <v>TT KIỂM ĐỊNH VÀ HUẤN LUYỆN KTATLĐ TP. HCM</v>
      </c>
      <c r="B14" s="18" t="s">
        <v>1323</v>
      </c>
      <c r="C14" s="18" t="s">
        <v>1339</v>
      </c>
      <c r="D14" s="18" t="s">
        <v>1355</v>
      </c>
    </row>
    <row r="15" spans="1:4" x14ac:dyDescent="0.25">
      <c r="A15" s="18" t="str">
        <f t="shared" si="0"/>
        <v>Viện Nghiên cứu Châu Á CED</v>
      </c>
      <c r="B15" s="18" t="s">
        <v>1324</v>
      </c>
      <c r="C15" s="18" t="s">
        <v>1340</v>
      </c>
      <c r="D15" s="18" t="s">
        <v>1356</v>
      </c>
    </row>
    <row r="16" spans="1:4" x14ac:dyDescent="0.25">
      <c r="A16" s="18" t="str">
        <f t="shared" si="0"/>
        <v>Trường Đào Tạo Và Phát Triển Nhân Lực Á Châu (EDA)</v>
      </c>
      <c r="B16" s="18" t="s">
        <v>1325</v>
      </c>
      <c r="C16" s="18" t="s">
        <v>1341</v>
      </c>
      <c r="D16" s="18" t="s">
        <v>1357</v>
      </c>
    </row>
    <row r="17" spans="1:4" x14ac:dyDescent="0.25">
      <c r="A17" s="18" t="str">
        <f t="shared" si="0"/>
        <v>Phòng Thương Mại và Công Nghiệp Việt Nam</v>
      </c>
      <c r="B17" s="18">
        <v>19</v>
      </c>
      <c r="C17" t="s">
        <v>1342</v>
      </c>
      <c r="D17" t="s">
        <v>1358</v>
      </c>
    </row>
    <row r="18" spans="1:4" x14ac:dyDescent="0.25">
      <c r="A18" s="18" t="str">
        <f t="shared" si="0"/>
        <v>Viện năng suất chất lượng</v>
      </c>
      <c r="B18" s="18">
        <v>20</v>
      </c>
      <c r="C18" t="s">
        <v>1343</v>
      </c>
      <c r="D18" t="s">
        <v>1359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8" sqref="D18"/>
    </sheetView>
  </sheetViews>
  <sheetFormatPr defaultRowHeight="15" x14ac:dyDescent="0.25"/>
  <cols>
    <col min="1" max="1" width="23.140625" style="18" customWidth="1"/>
    <col min="2" max="2" width="9.140625" style="18"/>
    <col min="3" max="3" width="16.7109375" style="18" customWidth="1"/>
    <col min="4" max="4" width="9.140625" style="18"/>
  </cols>
  <sheetData>
    <row r="1" spans="1:4" x14ac:dyDescent="0.25">
      <c r="A1" s="18" t="str">
        <f>D1</f>
        <v>Đại học</v>
      </c>
      <c r="B1" s="18" t="s">
        <v>1298</v>
      </c>
      <c r="C1" s="18" t="s">
        <v>1296</v>
      </c>
      <c r="D1" s="18" t="s">
        <v>1289</v>
      </c>
    </row>
    <row r="2" spans="1:4" x14ac:dyDescent="0.25">
      <c r="A2" s="18" t="str">
        <f t="shared" ref="A2:A10" si="0">D2</f>
        <v>Cao đẳng</v>
      </c>
      <c r="B2" s="18" t="s">
        <v>1299</v>
      </c>
      <c r="C2" s="18" t="s">
        <v>1297</v>
      </c>
      <c r="D2" s="18" t="s">
        <v>1291</v>
      </c>
    </row>
    <row r="3" spans="1:4" x14ac:dyDescent="0.25">
      <c r="A3" s="18" t="str">
        <f t="shared" si="0"/>
        <v>THCS</v>
      </c>
      <c r="B3" s="18" t="s">
        <v>2321</v>
      </c>
      <c r="C3" s="18" t="s">
        <v>1292</v>
      </c>
      <c r="D3" s="18" t="s">
        <v>1292</v>
      </c>
    </row>
    <row r="4" spans="1:4" x14ac:dyDescent="0.25">
      <c r="A4" s="18" t="str">
        <f t="shared" si="0"/>
        <v>THPT</v>
      </c>
      <c r="B4" s="18" t="s">
        <v>2129</v>
      </c>
      <c r="C4" s="18" t="s">
        <v>1293</v>
      </c>
      <c r="D4" s="18" t="s">
        <v>1293</v>
      </c>
    </row>
    <row r="5" spans="1:4" x14ac:dyDescent="0.25">
      <c r="A5" s="18" t="str">
        <f t="shared" si="0"/>
        <v>Trung Cấp</v>
      </c>
      <c r="B5" s="18" t="s">
        <v>2130</v>
      </c>
      <c r="C5" s="18" t="s">
        <v>1294</v>
      </c>
      <c r="D5" s="18" t="s">
        <v>2315</v>
      </c>
    </row>
    <row r="6" spans="1:4" x14ac:dyDescent="0.25">
      <c r="A6" s="18" t="str">
        <f t="shared" si="0"/>
        <v>Thạc Sĩ</v>
      </c>
      <c r="B6" s="18" t="s">
        <v>2131</v>
      </c>
      <c r="C6" s="18" t="s">
        <v>2324</v>
      </c>
      <c r="D6" s="18" t="s">
        <v>2316</v>
      </c>
    </row>
    <row r="7" spans="1:4" x14ac:dyDescent="0.25">
      <c r="A7" s="18" t="str">
        <f t="shared" si="0"/>
        <v>Tiến Sĩ</v>
      </c>
      <c r="B7" s="18" t="s">
        <v>2322</v>
      </c>
      <c r="C7" s="18" t="s">
        <v>1295</v>
      </c>
      <c r="D7" s="18" t="s">
        <v>2317</v>
      </c>
    </row>
    <row r="8" spans="1:4" x14ac:dyDescent="0.25">
      <c r="A8" s="18" t="str">
        <f t="shared" si="0"/>
        <v>12/12</v>
      </c>
      <c r="B8" s="18" t="s">
        <v>2132</v>
      </c>
      <c r="C8" s="18" t="s">
        <v>2318</v>
      </c>
      <c r="D8" s="18" t="s">
        <v>2318</v>
      </c>
    </row>
    <row r="9" spans="1:4" x14ac:dyDescent="0.25">
      <c r="A9" s="18" t="str">
        <f t="shared" si="0"/>
        <v>5/12</v>
      </c>
      <c r="B9" s="18" t="s">
        <v>2323</v>
      </c>
      <c r="C9" s="18" t="s">
        <v>2319</v>
      </c>
      <c r="D9" s="18" t="s">
        <v>2319</v>
      </c>
    </row>
    <row r="10" spans="1:4" x14ac:dyDescent="0.25">
      <c r="A10" s="18" t="str">
        <f t="shared" si="0"/>
        <v>9/12</v>
      </c>
      <c r="B10" s="18" t="s">
        <v>2133</v>
      </c>
      <c r="C10" s="18" t="s">
        <v>2320</v>
      </c>
      <c r="D10" s="18" t="s">
        <v>2320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3"/>
  <sheetViews>
    <sheetView workbookViewId="0"/>
  </sheetViews>
  <sheetFormatPr defaultRowHeight="15" x14ac:dyDescent="0.25"/>
  <cols>
    <col min="1" max="1" width="35.5703125" customWidth="1"/>
    <col min="2" max="2" width="11.85546875" customWidth="1"/>
    <col min="3" max="3" width="13.140625" bestFit="1" customWidth="1"/>
    <col min="4" max="4" width="45.85546875" customWidth="1"/>
  </cols>
  <sheetData>
    <row r="1" spans="1:4" x14ac:dyDescent="0.25">
      <c r="A1" t="str">
        <f t="shared" ref="A1:A64" si="0">C1</f>
        <v>CVP</v>
      </c>
      <c r="B1">
        <v>40</v>
      </c>
      <c r="C1" t="s">
        <v>410</v>
      </c>
      <c r="D1" t="s">
        <v>411</v>
      </c>
    </row>
    <row r="2" spans="1:4" x14ac:dyDescent="0.25">
      <c r="A2" t="str">
        <f t="shared" si="0"/>
        <v>CVATLD</v>
      </c>
      <c r="B2">
        <v>944</v>
      </c>
      <c r="C2" t="s">
        <v>2226</v>
      </c>
      <c r="D2" t="s">
        <v>2227</v>
      </c>
    </row>
    <row r="3" spans="1:4" x14ac:dyDescent="0.25">
      <c r="A3" t="str">
        <f t="shared" si="0"/>
        <v>CVBHLK</v>
      </c>
      <c r="B3">
        <v>179</v>
      </c>
      <c r="C3" t="s">
        <v>652</v>
      </c>
      <c r="D3" t="s">
        <v>653</v>
      </c>
    </row>
    <row r="4" spans="1:4" x14ac:dyDescent="0.25">
      <c r="A4" t="str">
        <f t="shared" si="0"/>
        <v>CVBT</v>
      </c>
      <c r="B4">
        <v>829</v>
      </c>
      <c r="C4" t="s">
        <v>1922</v>
      </c>
      <c r="D4" t="s">
        <v>1923</v>
      </c>
    </row>
    <row r="5" spans="1:4" x14ac:dyDescent="0.25">
      <c r="A5" t="str">
        <f t="shared" si="0"/>
        <v>CVCSH</v>
      </c>
      <c r="B5">
        <v>833</v>
      </c>
      <c r="C5" t="s">
        <v>1930</v>
      </c>
      <c r="D5" t="s">
        <v>1931</v>
      </c>
    </row>
    <row r="6" spans="1:4" x14ac:dyDescent="0.25">
      <c r="A6" t="str">
        <f t="shared" si="0"/>
        <v>CVCSKH</v>
      </c>
      <c r="B6">
        <v>178</v>
      </c>
      <c r="C6" t="s">
        <v>650</v>
      </c>
      <c r="D6" t="s">
        <v>651</v>
      </c>
    </row>
    <row r="7" spans="1:4" x14ac:dyDescent="0.25">
      <c r="A7" t="str">
        <f t="shared" si="0"/>
        <v>CVCL-L12</v>
      </c>
      <c r="B7">
        <v>154</v>
      </c>
      <c r="C7" t="s">
        <v>602</v>
      </c>
      <c r="D7" t="s">
        <v>603</v>
      </c>
    </row>
    <row r="8" spans="1:4" x14ac:dyDescent="0.25">
      <c r="A8" t="str">
        <f t="shared" si="0"/>
        <v>CVCL-L12DN</v>
      </c>
      <c r="B8">
        <v>679</v>
      </c>
      <c r="C8" t="s">
        <v>1505</v>
      </c>
      <c r="D8" t="s">
        <v>1506</v>
      </c>
    </row>
    <row r="9" spans="1:4" x14ac:dyDescent="0.25">
      <c r="A9" t="str">
        <f t="shared" si="0"/>
        <v>CVCL-L13</v>
      </c>
      <c r="B9">
        <v>80</v>
      </c>
      <c r="C9" t="s">
        <v>474</v>
      </c>
      <c r="D9" t="s">
        <v>475</v>
      </c>
    </row>
    <row r="10" spans="1:4" x14ac:dyDescent="0.25">
      <c r="A10" t="str">
        <f t="shared" si="0"/>
        <v>CVCL13HN</v>
      </c>
      <c r="B10">
        <v>715</v>
      </c>
      <c r="C10" t="s">
        <v>1573</v>
      </c>
      <c r="D10" t="s">
        <v>1574</v>
      </c>
    </row>
    <row r="11" spans="1:4" x14ac:dyDescent="0.25">
      <c r="A11" t="str">
        <f t="shared" si="0"/>
        <v>CVCLXNNT</v>
      </c>
      <c r="B11">
        <v>805</v>
      </c>
      <c r="C11" t="s">
        <v>1874</v>
      </c>
      <c r="D11" t="s">
        <v>1875</v>
      </c>
    </row>
    <row r="12" spans="1:4" x14ac:dyDescent="0.25">
      <c r="A12" t="str">
        <f t="shared" si="0"/>
        <v>CVCTCTD</v>
      </c>
      <c r="B12">
        <v>161</v>
      </c>
      <c r="C12" t="s">
        <v>616</v>
      </c>
      <c r="D12" t="s">
        <v>617</v>
      </c>
    </row>
    <row r="13" spans="1:4" x14ac:dyDescent="0.25">
      <c r="A13" t="str">
        <f t="shared" si="0"/>
        <v>CVCTKHXK</v>
      </c>
      <c r="B13">
        <v>126</v>
      </c>
      <c r="C13" t="s">
        <v>555</v>
      </c>
      <c r="D13" t="s">
        <v>556</v>
      </c>
    </row>
    <row r="14" spans="1:4" x14ac:dyDescent="0.25">
      <c r="A14" t="str">
        <f t="shared" si="0"/>
        <v>CVCTQTT</v>
      </c>
      <c r="B14">
        <v>258</v>
      </c>
      <c r="C14" t="s">
        <v>782</v>
      </c>
      <c r="D14" t="s">
        <v>783</v>
      </c>
    </row>
    <row r="15" spans="1:4" x14ac:dyDescent="0.25">
      <c r="A15" t="str">
        <f t="shared" si="0"/>
        <v>CVCSHTM</v>
      </c>
      <c r="B15">
        <v>208</v>
      </c>
      <c r="C15" t="s">
        <v>708</v>
      </c>
      <c r="D15" t="s">
        <v>709</v>
      </c>
    </row>
    <row r="16" spans="1:4" x14ac:dyDescent="0.25">
      <c r="A16" t="str">
        <f t="shared" si="0"/>
        <v>CVCSR</v>
      </c>
      <c r="B16">
        <v>955</v>
      </c>
      <c r="C16" t="s">
        <v>2246</v>
      </c>
      <c r="D16" t="s">
        <v>2247</v>
      </c>
    </row>
    <row r="17" spans="1:4" x14ac:dyDescent="0.25">
      <c r="A17" t="str">
        <f t="shared" si="0"/>
        <v>CVCU</v>
      </c>
      <c r="B17">
        <v>74</v>
      </c>
      <c r="C17" t="s">
        <v>462</v>
      </c>
      <c r="D17" t="s">
        <v>463</v>
      </c>
    </row>
    <row r="18" spans="1:4" x14ac:dyDescent="0.25">
      <c r="A18" t="str">
        <f t="shared" si="0"/>
        <v>CVCUDN</v>
      </c>
      <c r="B18">
        <v>812</v>
      </c>
      <c r="C18" t="s">
        <v>1888</v>
      </c>
      <c r="D18" t="s">
        <v>1889</v>
      </c>
    </row>
    <row r="19" spans="1:4" x14ac:dyDescent="0.25">
      <c r="A19" t="str">
        <f t="shared" si="0"/>
        <v>CVCUHN1</v>
      </c>
      <c r="B19">
        <v>777</v>
      </c>
      <c r="C19" t="s">
        <v>1820</v>
      </c>
      <c r="D19" t="s">
        <v>1821</v>
      </c>
    </row>
    <row r="20" spans="1:4" x14ac:dyDescent="0.25">
      <c r="A20" t="str">
        <f t="shared" si="0"/>
        <v>CVCUHN2</v>
      </c>
      <c r="B20">
        <v>778</v>
      </c>
      <c r="C20" t="s">
        <v>1822</v>
      </c>
      <c r="D20" t="s">
        <v>1823</v>
      </c>
    </row>
    <row r="21" spans="1:4" x14ac:dyDescent="0.25">
      <c r="A21" t="str">
        <f t="shared" si="0"/>
        <v>CVCUHM</v>
      </c>
      <c r="B21">
        <v>924</v>
      </c>
      <c r="C21" t="s">
        <v>2097</v>
      </c>
      <c r="D21" t="s">
        <v>2098</v>
      </c>
    </row>
    <row r="22" spans="1:4" x14ac:dyDescent="0.25">
      <c r="A22" t="str">
        <f t="shared" si="0"/>
        <v>CVCUVT</v>
      </c>
      <c r="B22">
        <v>230</v>
      </c>
      <c r="C22" t="s">
        <v>1775</v>
      </c>
      <c r="D22" t="s">
        <v>1776</v>
      </c>
    </row>
    <row r="23" spans="1:4" x14ac:dyDescent="0.25">
      <c r="A23" t="str">
        <f t="shared" si="0"/>
        <v>CVDGCHC</v>
      </c>
      <c r="B23">
        <v>119</v>
      </c>
      <c r="C23" t="s">
        <v>541</v>
      </c>
      <c r="D23" t="s">
        <v>542</v>
      </c>
    </row>
    <row r="24" spans="1:4" x14ac:dyDescent="0.25">
      <c r="A24" t="str">
        <f t="shared" si="0"/>
        <v>CVDT1</v>
      </c>
      <c r="B24">
        <v>808</v>
      </c>
      <c r="C24" t="s">
        <v>1880</v>
      </c>
      <c r="D24" t="s">
        <v>1881</v>
      </c>
    </row>
    <row r="25" spans="1:4" x14ac:dyDescent="0.25">
      <c r="A25" t="str">
        <f t="shared" si="0"/>
        <v>CVDT-L12</v>
      </c>
      <c r="B25">
        <v>149</v>
      </c>
      <c r="C25" t="s">
        <v>592</v>
      </c>
      <c r="D25" t="s">
        <v>593</v>
      </c>
    </row>
    <row r="26" spans="1:4" x14ac:dyDescent="0.25">
      <c r="A26" t="str">
        <f t="shared" si="0"/>
        <v>CVDT-L13</v>
      </c>
      <c r="B26">
        <v>98</v>
      </c>
      <c r="C26" t="s">
        <v>507</v>
      </c>
      <c r="D26" t="s">
        <v>508</v>
      </c>
    </row>
    <row r="27" spans="1:4" x14ac:dyDescent="0.25">
      <c r="A27" t="str">
        <f t="shared" si="0"/>
        <v>CVDTXNNT</v>
      </c>
      <c r="B27">
        <v>720</v>
      </c>
      <c r="C27" t="s">
        <v>1583</v>
      </c>
      <c r="D27" t="s">
        <v>1584</v>
      </c>
    </row>
    <row r="28" spans="1:4" x14ac:dyDescent="0.25">
      <c r="A28" t="str">
        <f t="shared" si="0"/>
        <v>CVDTCT</v>
      </c>
      <c r="B28">
        <v>799</v>
      </c>
      <c r="C28" t="s">
        <v>1862</v>
      </c>
      <c r="D28" t="s">
        <v>1863</v>
      </c>
    </row>
    <row r="29" spans="1:4" x14ac:dyDescent="0.25">
      <c r="A29" t="str">
        <f t="shared" si="0"/>
        <v>CVDTTD</v>
      </c>
      <c r="B29">
        <v>227</v>
      </c>
      <c r="C29" t="s">
        <v>733</v>
      </c>
      <c r="D29" t="s">
        <v>734</v>
      </c>
    </row>
    <row r="30" spans="1:4" x14ac:dyDescent="0.25">
      <c r="A30" t="str">
        <f t="shared" si="0"/>
        <v>CVQLDT</v>
      </c>
      <c r="B30">
        <v>200</v>
      </c>
      <c r="C30" t="s">
        <v>694</v>
      </c>
      <c r="D30" t="s">
        <v>1772</v>
      </c>
    </row>
    <row r="31" spans="1:4" x14ac:dyDescent="0.25">
      <c r="A31" t="str">
        <f t="shared" si="0"/>
        <v>CVDSLD</v>
      </c>
      <c r="B31">
        <v>607</v>
      </c>
      <c r="C31" t="s">
        <v>1109</v>
      </c>
      <c r="D31" t="s">
        <v>1110</v>
      </c>
    </row>
    <row r="32" spans="1:4" x14ac:dyDescent="0.25">
      <c r="A32" t="str">
        <f t="shared" si="0"/>
        <v>CVDT</v>
      </c>
      <c r="B32">
        <v>131</v>
      </c>
      <c r="C32" t="s">
        <v>563</v>
      </c>
      <c r="D32" t="s">
        <v>564</v>
      </c>
    </row>
    <row r="33" spans="1:4" x14ac:dyDescent="0.25">
      <c r="A33" t="str">
        <f t="shared" si="0"/>
        <v>CVDPDT</v>
      </c>
      <c r="B33">
        <v>951</v>
      </c>
      <c r="C33" t="s">
        <v>2238</v>
      </c>
      <c r="D33" t="s">
        <v>2239</v>
      </c>
    </row>
    <row r="34" spans="1:4" x14ac:dyDescent="0.25">
      <c r="A34" t="str">
        <f t="shared" si="0"/>
        <v>CVDMLDVHH</v>
      </c>
      <c r="B34">
        <v>235</v>
      </c>
      <c r="C34" t="s">
        <v>740</v>
      </c>
      <c r="D34" t="s">
        <v>741</v>
      </c>
    </row>
    <row r="35" spans="1:4" x14ac:dyDescent="0.25">
      <c r="A35" t="str">
        <f t="shared" si="0"/>
        <v>CVDB</v>
      </c>
      <c r="B35">
        <v>88</v>
      </c>
      <c r="C35" t="s">
        <v>489</v>
      </c>
      <c r="D35" t="s">
        <v>490</v>
      </c>
    </row>
    <row r="36" spans="1:4" x14ac:dyDescent="0.25">
      <c r="A36" t="str">
        <f t="shared" si="0"/>
        <v>CVDLTT</v>
      </c>
      <c r="B36">
        <v>900</v>
      </c>
      <c r="C36" t="s">
        <v>2053</v>
      </c>
      <c r="D36" t="s">
        <v>2054</v>
      </c>
    </row>
    <row r="37" spans="1:4" x14ac:dyDescent="0.25">
      <c r="A37" t="str">
        <f t="shared" si="0"/>
        <v>CVDTCP</v>
      </c>
      <c r="B37">
        <v>545</v>
      </c>
      <c r="C37" t="s">
        <v>1105</v>
      </c>
      <c r="D37" t="s">
        <v>1106</v>
      </c>
    </row>
    <row r="38" spans="1:4" x14ac:dyDescent="0.25">
      <c r="A38" t="str">
        <f t="shared" si="0"/>
        <v>CVHTE</v>
      </c>
      <c r="B38">
        <v>114</v>
      </c>
      <c r="C38" t="s">
        <v>534</v>
      </c>
      <c r="D38" t="s">
        <v>1768</v>
      </c>
    </row>
    <row r="39" spans="1:4" x14ac:dyDescent="0.25">
      <c r="A39" t="str">
        <f t="shared" si="0"/>
        <v>CVHC12</v>
      </c>
      <c r="B39">
        <v>917</v>
      </c>
      <c r="C39" t="s">
        <v>2083</v>
      </c>
      <c r="D39" t="s">
        <v>2084</v>
      </c>
    </row>
    <row r="40" spans="1:4" x14ac:dyDescent="0.25">
      <c r="A40" t="str">
        <f t="shared" si="0"/>
        <v>CVHC-L13</v>
      </c>
      <c r="B40">
        <v>104</v>
      </c>
      <c r="C40" t="s">
        <v>519</v>
      </c>
      <c r="D40" t="s">
        <v>520</v>
      </c>
    </row>
    <row r="41" spans="1:4" x14ac:dyDescent="0.25">
      <c r="A41" t="str">
        <f t="shared" si="0"/>
        <v>CVHC1</v>
      </c>
      <c r="B41">
        <v>608</v>
      </c>
      <c r="C41" t="s">
        <v>1111</v>
      </c>
      <c r="D41" t="s">
        <v>1112</v>
      </c>
    </row>
    <row r="42" spans="1:4" x14ac:dyDescent="0.25">
      <c r="A42" t="str">
        <f t="shared" si="0"/>
        <v>CVHC2</v>
      </c>
      <c r="B42">
        <v>609</v>
      </c>
      <c r="C42" t="s">
        <v>1113</v>
      </c>
      <c r="D42" t="s">
        <v>1114</v>
      </c>
    </row>
    <row r="43" spans="1:4" x14ac:dyDescent="0.25">
      <c r="A43" t="str">
        <f t="shared" si="0"/>
        <v>CVHD11</v>
      </c>
      <c r="B43">
        <v>915</v>
      </c>
      <c r="C43" t="s">
        <v>2079</v>
      </c>
      <c r="D43" t="s">
        <v>2080</v>
      </c>
    </row>
    <row r="44" spans="1:4" x14ac:dyDescent="0.25">
      <c r="A44" t="str">
        <f t="shared" si="0"/>
        <v>CVHD12</v>
      </c>
      <c r="B44">
        <v>916</v>
      </c>
      <c r="C44" t="s">
        <v>2081</v>
      </c>
      <c r="D44" t="s">
        <v>2082</v>
      </c>
    </row>
    <row r="45" spans="1:4" x14ac:dyDescent="0.25">
      <c r="A45" t="str">
        <f t="shared" si="0"/>
        <v>CVITSU11</v>
      </c>
      <c r="B45">
        <v>914</v>
      </c>
      <c r="C45" t="s">
        <v>2077</v>
      </c>
      <c r="D45" t="s">
        <v>2078</v>
      </c>
    </row>
    <row r="46" spans="1:4" x14ac:dyDescent="0.25">
      <c r="A46" t="str">
        <f t="shared" si="0"/>
        <v>CVITSU12</v>
      </c>
      <c r="B46">
        <v>912</v>
      </c>
      <c r="C46" t="s">
        <v>2073</v>
      </c>
      <c r="D46" t="s">
        <v>2074</v>
      </c>
    </row>
    <row r="47" spans="1:4" x14ac:dyDescent="0.25">
      <c r="A47" t="str">
        <f t="shared" si="0"/>
        <v>CVITS13</v>
      </c>
      <c r="B47">
        <v>928</v>
      </c>
      <c r="C47" t="s">
        <v>2216</v>
      </c>
      <c r="D47" t="s">
        <v>2217</v>
      </c>
    </row>
    <row r="48" spans="1:4" x14ac:dyDescent="0.25">
      <c r="A48" t="str">
        <f t="shared" si="0"/>
        <v>CVKH-L12</v>
      </c>
      <c r="B48">
        <v>176</v>
      </c>
      <c r="C48" t="s">
        <v>646</v>
      </c>
      <c r="D48" t="s">
        <v>647</v>
      </c>
    </row>
    <row r="49" spans="1:4" x14ac:dyDescent="0.25">
      <c r="A49" t="str">
        <f t="shared" si="0"/>
        <v>CVKH-L13</v>
      </c>
      <c r="B49">
        <v>89</v>
      </c>
      <c r="C49" t="s">
        <v>491</v>
      </c>
      <c r="D49" t="s">
        <v>492</v>
      </c>
    </row>
    <row r="50" spans="1:4" x14ac:dyDescent="0.25">
      <c r="A50" t="str">
        <f t="shared" si="0"/>
        <v>CVKHXNNT</v>
      </c>
      <c r="B50">
        <v>730</v>
      </c>
      <c r="C50" t="s">
        <v>1603</v>
      </c>
      <c r="D50" t="s">
        <v>1604</v>
      </c>
    </row>
    <row r="51" spans="1:4" x14ac:dyDescent="0.25">
      <c r="A51" t="str">
        <f t="shared" si="0"/>
        <v>CVKHXD-BT</v>
      </c>
      <c r="B51">
        <v>926</v>
      </c>
      <c r="C51" t="s">
        <v>2101</v>
      </c>
      <c r="D51" t="s">
        <v>2102</v>
      </c>
    </row>
    <row r="52" spans="1:4" x14ac:dyDescent="0.25">
      <c r="A52" t="str">
        <f t="shared" si="0"/>
        <v>CVKTCN</v>
      </c>
      <c r="B52">
        <v>109</v>
      </c>
      <c r="C52" t="s">
        <v>528</v>
      </c>
      <c r="D52" t="s">
        <v>529</v>
      </c>
    </row>
    <row r="53" spans="1:4" x14ac:dyDescent="0.25">
      <c r="A53" t="str">
        <f t="shared" si="0"/>
        <v>CVKTQLHT</v>
      </c>
      <c r="B53">
        <v>107</v>
      </c>
      <c r="C53" t="s">
        <v>524</v>
      </c>
      <c r="D53" t="s">
        <v>525</v>
      </c>
    </row>
    <row r="54" spans="1:4" x14ac:dyDescent="0.25">
      <c r="A54" t="str">
        <f t="shared" si="0"/>
        <v>CVKTQT</v>
      </c>
      <c r="B54">
        <v>112</v>
      </c>
      <c r="C54" t="s">
        <v>530</v>
      </c>
      <c r="D54" t="s">
        <v>531</v>
      </c>
    </row>
    <row r="55" spans="1:4" x14ac:dyDescent="0.25">
      <c r="A55" t="str">
        <f t="shared" si="0"/>
        <v>CVKTTT-L12</v>
      </c>
      <c r="B55">
        <v>157</v>
      </c>
      <c r="C55" t="s">
        <v>608</v>
      </c>
      <c r="D55" t="s">
        <v>609</v>
      </c>
    </row>
    <row r="56" spans="1:4" x14ac:dyDescent="0.25">
      <c r="A56" t="str">
        <f t="shared" si="0"/>
        <v>CVKTTT-L13</v>
      </c>
      <c r="B56">
        <v>106</v>
      </c>
      <c r="C56" t="s">
        <v>522</v>
      </c>
      <c r="D56" t="s">
        <v>523</v>
      </c>
    </row>
    <row r="57" spans="1:4" x14ac:dyDescent="0.25">
      <c r="A57" t="str">
        <f t="shared" si="0"/>
        <v>CVKTT</v>
      </c>
      <c r="B57">
        <v>108</v>
      </c>
      <c r="C57" t="s">
        <v>526</v>
      </c>
      <c r="D57" t="s">
        <v>527</v>
      </c>
    </row>
    <row r="58" spans="1:4" x14ac:dyDescent="0.25">
      <c r="A58" t="str">
        <f t="shared" si="0"/>
        <v>CVKTTH</v>
      </c>
      <c r="B58">
        <v>81</v>
      </c>
      <c r="C58" t="s">
        <v>476</v>
      </c>
      <c r="D58" t="s">
        <v>477</v>
      </c>
    </row>
    <row r="59" spans="1:4" x14ac:dyDescent="0.25">
      <c r="A59" t="str">
        <f t="shared" si="0"/>
        <v>CVKTVT</v>
      </c>
      <c r="B59">
        <v>111</v>
      </c>
      <c r="C59" t="s">
        <v>1766</v>
      </c>
      <c r="D59" t="s">
        <v>1767</v>
      </c>
    </row>
    <row r="60" spans="1:4" x14ac:dyDescent="0.25">
      <c r="A60" t="str">
        <f t="shared" si="0"/>
        <v>CVKM</v>
      </c>
      <c r="B60">
        <v>896</v>
      </c>
      <c r="C60" t="s">
        <v>2045</v>
      </c>
      <c r="D60" t="s">
        <v>2046</v>
      </c>
    </row>
    <row r="61" spans="1:4" x14ac:dyDescent="0.25">
      <c r="A61" t="str">
        <f t="shared" si="0"/>
        <v>CVKHDNXNNT</v>
      </c>
      <c r="B61">
        <v>977</v>
      </c>
      <c r="C61" t="s">
        <v>2281</v>
      </c>
      <c r="D61" t="s">
        <v>2282</v>
      </c>
    </row>
    <row r="62" spans="1:4" x14ac:dyDescent="0.25">
      <c r="A62" t="str">
        <f t="shared" si="0"/>
        <v>CVKTDL</v>
      </c>
      <c r="B62">
        <v>116</v>
      </c>
      <c r="C62" t="s">
        <v>537</v>
      </c>
      <c r="D62" t="s">
        <v>538</v>
      </c>
    </row>
    <row r="63" spans="1:4" x14ac:dyDescent="0.25">
      <c r="A63" t="str">
        <f t="shared" si="0"/>
        <v>CVKD</v>
      </c>
      <c r="B63">
        <v>199</v>
      </c>
      <c r="C63" t="s">
        <v>692</v>
      </c>
      <c r="D63" t="s">
        <v>693</v>
      </c>
    </row>
    <row r="64" spans="1:4" x14ac:dyDescent="0.25">
      <c r="A64" t="str">
        <f t="shared" si="0"/>
        <v>CVKSGVTNS</v>
      </c>
      <c r="B64">
        <v>201</v>
      </c>
      <c r="C64" t="s">
        <v>695</v>
      </c>
      <c r="D64" t="s">
        <v>696</v>
      </c>
    </row>
    <row r="65" spans="1:4" x14ac:dyDescent="0.25">
      <c r="A65" t="str">
        <f t="shared" ref="A65:A128" si="1">C65</f>
        <v>CVKSNS</v>
      </c>
      <c r="B65">
        <v>202</v>
      </c>
      <c r="C65" t="s">
        <v>697</v>
      </c>
      <c r="D65" t="s">
        <v>698</v>
      </c>
    </row>
    <row r="66" spans="1:4" x14ac:dyDescent="0.25">
      <c r="A66" t="str">
        <f t="shared" si="1"/>
        <v>CVKSNB-L12</v>
      </c>
      <c r="B66">
        <v>151</v>
      </c>
      <c r="C66" t="s">
        <v>596</v>
      </c>
      <c r="D66" t="s">
        <v>597</v>
      </c>
    </row>
    <row r="67" spans="1:4" x14ac:dyDescent="0.25">
      <c r="A67" t="str">
        <f t="shared" si="1"/>
        <v>CVKSNB-L13</v>
      </c>
      <c r="B67">
        <v>120</v>
      </c>
      <c r="C67" t="s">
        <v>543</v>
      </c>
      <c r="D67" t="s">
        <v>544</v>
      </c>
    </row>
    <row r="68" spans="1:4" x14ac:dyDescent="0.25">
      <c r="A68" t="str">
        <f t="shared" si="1"/>
        <v>CVKSND</v>
      </c>
      <c r="B68">
        <v>963</v>
      </c>
      <c r="C68" t="s">
        <v>2262</v>
      </c>
      <c r="D68" t="s">
        <v>2263</v>
      </c>
    </row>
    <row r="69" spans="1:4" x14ac:dyDescent="0.25">
      <c r="A69" t="str">
        <f t="shared" si="1"/>
        <v>CVKSVVNS</v>
      </c>
      <c r="B69">
        <v>113</v>
      </c>
      <c r="C69" t="s">
        <v>532</v>
      </c>
      <c r="D69" t="s">
        <v>533</v>
      </c>
    </row>
    <row r="70" spans="1:4" x14ac:dyDescent="0.25">
      <c r="A70" t="str">
        <f t="shared" si="1"/>
        <v>CVKT</v>
      </c>
      <c r="B70">
        <v>964</v>
      </c>
      <c r="C70" t="s">
        <v>2264</v>
      </c>
      <c r="D70" t="s">
        <v>2265</v>
      </c>
    </row>
    <row r="71" spans="1:4" x14ac:dyDescent="0.25">
      <c r="A71" t="str">
        <f t="shared" si="1"/>
        <v>CVKDOANH</v>
      </c>
      <c r="B71">
        <v>83</v>
      </c>
      <c r="C71" t="s">
        <v>480</v>
      </c>
      <c r="D71" t="s">
        <v>1475</v>
      </c>
    </row>
    <row r="72" spans="1:4" x14ac:dyDescent="0.25">
      <c r="A72" t="str">
        <f t="shared" si="1"/>
        <v>CVKDO</v>
      </c>
      <c r="B72">
        <v>209</v>
      </c>
      <c r="C72" t="s">
        <v>710</v>
      </c>
      <c r="D72" t="s">
        <v>711</v>
      </c>
    </row>
    <row r="73" spans="1:4" x14ac:dyDescent="0.25">
      <c r="A73" t="str">
        <f t="shared" si="1"/>
        <v>CVKDS</v>
      </c>
      <c r="B73">
        <v>210</v>
      </c>
      <c r="C73" t="s">
        <v>712</v>
      </c>
      <c r="D73" t="s">
        <v>713</v>
      </c>
    </row>
    <row r="74" spans="1:4" x14ac:dyDescent="0.25">
      <c r="A74">
        <f t="shared" si="1"/>
        <v>1</v>
      </c>
      <c r="B74">
        <v>974</v>
      </c>
      <c r="C74">
        <v>1</v>
      </c>
      <c r="D74" t="s">
        <v>2278</v>
      </c>
    </row>
    <row r="75" spans="1:4" x14ac:dyDescent="0.25">
      <c r="A75" t="str">
        <f t="shared" si="1"/>
        <v>CVKDV</v>
      </c>
      <c r="B75">
        <v>212</v>
      </c>
      <c r="C75" t="s">
        <v>716</v>
      </c>
      <c r="D75" t="s">
        <v>717</v>
      </c>
    </row>
    <row r="76" spans="1:4" x14ac:dyDescent="0.25">
      <c r="A76" t="str">
        <f t="shared" si="1"/>
        <v>CVKTDS</v>
      </c>
      <c r="B76">
        <v>970</v>
      </c>
      <c r="C76" t="s">
        <v>2276</v>
      </c>
      <c r="D76" t="s">
        <v>2277</v>
      </c>
    </row>
    <row r="77" spans="1:4" x14ac:dyDescent="0.25">
      <c r="A77" t="str">
        <f t="shared" si="1"/>
        <v>CVKT-L13</v>
      </c>
      <c r="B77">
        <v>128</v>
      </c>
      <c r="C77" t="s">
        <v>559</v>
      </c>
      <c r="D77" t="s">
        <v>560</v>
      </c>
    </row>
    <row r="78" spans="1:4" x14ac:dyDescent="0.25">
      <c r="A78" t="str">
        <f t="shared" si="1"/>
        <v>CVKT1</v>
      </c>
      <c r="B78">
        <v>610</v>
      </c>
      <c r="C78" t="s">
        <v>1115</v>
      </c>
      <c r="D78" t="s">
        <v>1116</v>
      </c>
    </row>
    <row r="79" spans="1:4" x14ac:dyDescent="0.25">
      <c r="A79" t="str">
        <f t="shared" si="1"/>
        <v>CVKT2</v>
      </c>
      <c r="B79">
        <v>611</v>
      </c>
      <c r="C79" t="s">
        <v>1117</v>
      </c>
      <c r="D79" t="s">
        <v>1118</v>
      </c>
    </row>
    <row r="80" spans="1:4" x14ac:dyDescent="0.25">
      <c r="A80" t="str">
        <f t="shared" si="1"/>
        <v>CVKT3</v>
      </c>
      <c r="B80">
        <v>612</v>
      </c>
      <c r="C80" t="s">
        <v>1119</v>
      </c>
      <c r="D80" t="s">
        <v>1120</v>
      </c>
    </row>
    <row r="81" spans="1:4" x14ac:dyDescent="0.25">
      <c r="A81" t="str">
        <f t="shared" si="1"/>
        <v>CVKT3-2</v>
      </c>
      <c r="B81">
        <v>967</v>
      </c>
      <c r="C81" t="s">
        <v>2270</v>
      </c>
      <c r="D81" t="s">
        <v>2271</v>
      </c>
    </row>
    <row r="82" spans="1:4" x14ac:dyDescent="0.25">
      <c r="A82" t="str">
        <f t="shared" si="1"/>
        <v>CVKTD</v>
      </c>
      <c r="B82">
        <v>877</v>
      </c>
      <c r="C82" t="s">
        <v>2011</v>
      </c>
      <c r="D82" t="s">
        <v>2012</v>
      </c>
    </row>
    <row r="83" spans="1:4" x14ac:dyDescent="0.25">
      <c r="A83" t="str">
        <f t="shared" si="1"/>
        <v>CVLDTL-L13</v>
      </c>
      <c r="B83">
        <v>100</v>
      </c>
      <c r="C83" t="s">
        <v>511</v>
      </c>
      <c r="D83" t="s">
        <v>512</v>
      </c>
    </row>
    <row r="84" spans="1:4" x14ac:dyDescent="0.25">
      <c r="A84" t="str">
        <f t="shared" si="1"/>
        <v>CVLDTL-L12</v>
      </c>
      <c r="B84">
        <v>229</v>
      </c>
      <c r="C84" t="s">
        <v>737</v>
      </c>
      <c r="D84" t="s">
        <v>512</v>
      </c>
    </row>
    <row r="85" spans="1:4" x14ac:dyDescent="0.25">
      <c r="A85" t="str">
        <f t="shared" si="1"/>
        <v>CVLTPM</v>
      </c>
      <c r="B85">
        <v>117</v>
      </c>
      <c r="C85" t="s">
        <v>539</v>
      </c>
      <c r="D85" t="s">
        <v>1769</v>
      </c>
    </row>
    <row r="86" spans="1:4" x14ac:dyDescent="0.25">
      <c r="A86" t="str">
        <f t="shared" si="1"/>
        <v>CVLTFE</v>
      </c>
      <c r="B86">
        <v>959</v>
      </c>
      <c r="C86" t="s">
        <v>2254</v>
      </c>
      <c r="D86" t="s">
        <v>2255</v>
      </c>
    </row>
    <row r="87" spans="1:4" x14ac:dyDescent="0.25">
      <c r="A87" t="str">
        <f t="shared" si="1"/>
        <v>CVLTTMDT</v>
      </c>
      <c r="B87">
        <v>956</v>
      </c>
      <c r="C87" t="s">
        <v>2248</v>
      </c>
      <c r="D87" t="s">
        <v>2249</v>
      </c>
    </row>
    <row r="88" spans="1:4" x14ac:dyDescent="0.25">
      <c r="A88" t="str">
        <f t="shared" si="1"/>
        <v>CVM</v>
      </c>
      <c r="B88">
        <v>82</v>
      </c>
      <c r="C88" t="s">
        <v>478</v>
      </c>
      <c r="D88" t="s">
        <v>479</v>
      </c>
    </row>
    <row r="89" spans="1:4" x14ac:dyDescent="0.25">
      <c r="A89" t="str">
        <f t="shared" si="1"/>
        <v>CVMAR1</v>
      </c>
      <c r="B89">
        <v>815</v>
      </c>
      <c r="C89" t="s">
        <v>1894</v>
      </c>
      <c r="D89" t="s">
        <v>1895</v>
      </c>
    </row>
    <row r="90" spans="1:4" x14ac:dyDescent="0.25">
      <c r="A90" t="str">
        <f t="shared" si="1"/>
        <v>CVMAR2</v>
      </c>
      <c r="B90">
        <v>816</v>
      </c>
      <c r="C90" t="s">
        <v>1896</v>
      </c>
      <c r="D90" t="s">
        <v>1897</v>
      </c>
    </row>
    <row r="91" spans="1:4" x14ac:dyDescent="0.25">
      <c r="A91" t="str">
        <f t="shared" si="1"/>
        <v>CVMXK</v>
      </c>
      <c r="B91">
        <v>127</v>
      </c>
      <c r="C91" t="s">
        <v>557</v>
      </c>
      <c r="D91" t="s">
        <v>558</v>
      </c>
    </row>
    <row r="92" spans="1:4" x14ac:dyDescent="0.25">
      <c r="A92" t="str">
        <f t="shared" si="1"/>
        <v>CVMT</v>
      </c>
      <c r="B92">
        <v>228</v>
      </c>
      <c r="C92" t="s">
        <v>735</v>
      </c>
      <c r="D92" t="s">
        <v>736</v>
      </c>
    </row>
    <row r="93" spans="1:4" x14ac:dyDescent="0.25">
      <c r="A93" t="str">
        <f t="shared" si="1"/>
        <v>CVNCPTSP</v>
      </c>
      <c r="B93">
        <v>518</v>
      </c>
      <c r="C93" t="s">
        <v>1063</v>
      </c>
      <c r="D93" t="s">
        <v>1064</v>
      </c>
    </row>
    <row r="94" spans="1:4" x14ac:dyDescent="0.25">
      <c r="A94" t="str">
        <f t="shared" si="1"/>
        <v>CVNCTT-L12</v>
      </c>
      <c r="B94">
        <v>177</v>
      </c>
      <c r="C94" t="s">
        <v>648</v>
      </c>
      <c r="D94" t="s">
        <v>649</v>
      </c>
    </row>
    <row r="95" spans="1:4" x14ac:dyDescent="0.25">
      <c r="A95" t="str">
        <f t="shared" si="1"/>
        <v>CVNCTT-L13</v>
      </c>
      <c r="B95">
        <v>93</v>
      </c>
      <c r="C95" t="s">
        <v>497</v>
      </c>
      <c r="D95" t="s">
        <v>498</v>
      </c>
    </row>
    <row r="96" spans="1:4" x14ac:dyDescent="0.25">
      <c r="A96" t="str">
        <f t="shared" si="1"/>
        <v>CVNS</v>
      </c>
      <c r="B96">
        <v>941</v>
      </c>
      <c r="C96" t="s">
        <v>2220</v>
      </c>
      <c r="D96" t="s">
        <v>2221</v>
      </c>
    </row>
    <row r="97" spans="1:4" x14ac:dyDescent="0.25">
      <c r="A97" t="str">
        <f t="shared" si="1"/>
        <v>CVNS-L12</v>
      </c>
      <c r="B97">
        <v>190</v>
      </c>
      <c r="C97" t="s">
        <v>674</v>
      </c>
      <c r="D97" t="s">
        <v>675</v>
      </c>
    </row>
    <row r="98" spans="1:4" x14ac:dyDescent="0.25">
      <c r="A98" t="str">
        <f t="shared" si="1"/>
        <v>CVNS-L13</v>
      </c>
      <c r="B98">
        <v>99</v>
      </c>
      <c r="C98" t="s">
        <v>509</v>
      </c>
      <c r="D98" t="s">
        <v>510</v>
      </c>
    </row>
    <row r="99" spans="1:4" x14ac:dyDescent="0.25">
      <c r="A99" t="str">
        <f t="shared" si="1"/>
        <v>CVNS-PTGHCM</v>
      </c>
      <c r="B99">
        <v>745</v>
      </c>
      <c r="C99" t="s">
        <v>1633</v>
      </c>
      <c r="D99" t="s">
        <v>1634</v>
      </c>
    </row>
    <row r="100" spans="1:4" x14ac:dyDescent="0.25">
      <c r="A100" t="str">
        <f t="shared" si="1"/>
        <v>CVNSHRBP</v>
      </c>
      <c r="B100">
        <v>979</v>
      </c>
      <c r="C100" t="s">
        <v>2285</v>
      </c>
      <c r="D100" t="s">
        <v>2286</v>
      </c>
    </row>
    <row r="101" spans="1:4" x14ac:dyDescent="0.25">
      <c r="A101" t="str">
        <f t="shared" si="1"/>
        <v>CVNK</v>
      </c>
      <c r="B101">
        <v>86</v>
      </c>
      <c r="C101" t="s">
        <v>485</v>
      </c>
      <c r="D101" t="s">
        <v>486</v>
      </c>
    </row>
    <row r="102" spans="1:4" x14ac:dyDescent="0.25">
      <c r="A102" t="str">
        <f t="shared" si="1"/>
        <v>CVNAVXLDH</v>
      </c>
      <c r="B102">
        <v>188</v>
      </c>
      <c r="C102" t="s">
        <v>670</v>
      </c>
      <c r="D102" t="s">
        <v>671</v>
      </c>
    </row>
    <row r="103" spans="1:4" x14ac:dyDescent="0.25">
      <c r="A103" t="str">
        <f t="shared" si="1"/>
        <v>CVPCHE</v>
      </c>
      <c r="B103">
        <v>769</v>
      </c>
      <c r="C103" t="s">
        <v>1804</v>
      </c>
      <c r="D103" t="s">
        <v>1805</v>
      </c>
    </row>
    <row r="104" spans="1:4" x14ac:dyDescent="0.25">
      <c r="A104" t="str">
        <f t="shared" si="1"/>
        <v>CVPM</v>
      </c>
      <c r="B104">
        <v>115</v>
      </c>
      <c r="C104" t="s">
        <v>535</v>
      </c>
      <c r="D104" t="s">
        <v>536</v>
      </c>
    </row>
    <row r="105" spans="1:4" x14ac:dyDescent="0.25">
      <c r="A105" t="str">
        <f t="shared" si="1"/>
        <v>CVPPG</v>
      </c>
      <c r="B105">
        <v>881</v>
      </c>
      <c r="C105" t="s">
        <v>2019</v>
      </c>
      <c r="D105" t="s">
        <v>2020</v>
      </c>
    </row>
    <row r="106" spans="1:4" x14ac:dyDescent="0.25">
      <c r="A106" t="str">
        <f t="shared" si="1"/>
        <v>CVPTKD</v>
      </c>
      <c r="B106">
        <v>871</v>
      </c>
      <c r="C106" t="s">
        <v>2002</v>
      </c>
      <c r="D106" t="s">
        <v>2003</v>
      </c>
    </row>
    <row r="107" spans="1:4" x14ac:dyDescent="0.25">
      <c r="A107" t="str">
        <f t="shared" si="1"/>
        <v>CVPTN</v>
      </c>
      <c r="B107">
        <v>836</v>
      </c>
      <c r="C107" t="s">
        <v>1936</v>
      </c>
      <c r="D107" t="s">
        <v>1937</v>
      </c>
    </row>
    <row r="108" spans="1:4" x14ac:dyDescent="0.25">
      <c r="A108" t="str">
        <f t="shared" si="1"/>
        <v>CVPTS</v>
      </c>
      <c r="B108">
        <v>830</v>
      </c>
      <c r="C108" t="s">
        <v>1924</v>
      </c>
      <c r="D108" t="s">
        <v>1925</v>
      </c>
    </row>
    <row r="109" spans="1:4" x14ac:dyDescent="0.25">
      <c r="A109" t="str">
        <f t="shared" si="1"/>
        <v>CVPTTK</v>
      </c>
      <c r="B109">
        <v>820</v>
      </c>
      <c r="C109" t="s">
        <v>1904</v>
      </c>
      <c r="D109" t="s">
        <v>1905</v>
      </c>
    </row>
    <row r="110" spans="1:4" x14ac:dyDescent="0.25">
      <c r="A110" t="str">
        <f t="shared" si="1"/>
        <v>CVPC</v>
      </c>
      <c r="B110">
        <v>103</v>
      </c>
      <c r="C110" t="s">
        <v>517</v>
      </c>
      <c r="D110" t="s">
        <v>518</v>
      </c>
    </row>
    <row r="111" spans="1:4" x14ac:dyDescent="0.25">
      <c r="A111" t="str">
        <f t="shared" si="1"/>
        <v>CVPTCDTH</v>
      </c>
      <c r="B111">
        <v>953</v>
      </c>
      <c r="C111" t="s">
        <v>2242</v>
      </c>
      <c r="D111" t="s">
        <v>2243</v>
      </c>
    </row>
    <row r="112" spans="1:4" x14ac:dyDescent="0.25">
      <c r="A112" t="str">
        <f t="shared" si="1"/>
        <v>CVPTCN-L13</v>
      </c>
      <c r="B112">
        <v>133</v>
      </c>
      <c r="C112" t="s">
        <v>566</v>
      </c>
      <c r="D112" t="s">
        <v>567</v>
      </c>
    </row>
    <row r="113" spans="1:4" x14ac:dyDescent="0.25">
      <c r="A113" t="str">
        <f t="shared" si="1"/>
        <v>CVPTHT-L12</v>
      </c>
      <c r="B113">
        <v>191</v>
      </c>
      <c r="C113" t="s">
        <v>676</v>
      </c>
      <c r="D113" t="s">
        <v>677</v>
      </c>
    </row>
    <row r="114" spans="1:4" x14ac:dyDescent="0.25">
      <c r="A114" t="str">
        <f t="shared" si="1"/>
        <v>CVPTHT-L13</v>
      </c>
      <c r="B114">
        <v>79</v>
      </c>
      <c r="C114" t="s">
        <v>472</v>
      </c>
      <c r="D114" t="s">
        <v>473</v>
      </c>
    </row>
    <row r="115" spans="1:4" x14ac:dyDescent="0.25">
      <c r="A115" t="str">
        <f t="shared" si="1"/>
        <v>CVPTKDA</v>
      </c>
      <c r="B115">
        <v>993</v>
      </c>
      <c r="C115" t="s">
        <v>2313</v>
      </c>
      <c r="D115" t="s">
        <v>2314</v>
      </c>
    </row>
    <row r="116" spans="1:4" x14ac:dyDescent="0.25">
      <c r="A116" t="str">
        <f t="shared" si="1"/>
        <v>CVPT_QTW</v>
      </c>
      <c r="B116">
        <v>746</v>
      </c>
      <c r="C116" t="s">
        <v>1635</v>
      </c>
      <c r="D116" t="s">
        <v>1636</v>
      </c>
    </row>
    <row r="117" spans="1:4" x14ac:dyDescent="0.25">
      <c r="A117" t="str">
        <f t="shared" si="1"/>
        <v>CVPTM</v>
      </c>
      <c r="B117">
        <v>87</v>
      </c>
      <c r="C117" t="s">
        <v>487</v>
      </c>
      <c r="D117" t="s">
        <v>488</v>
      </c>
    </row>
    <row r="118" spans="1:4" x14ac:dyDescent="0.25">
      <c r="A118" t="str">
        <f t="shared" si="1"/>
        <v>CVQHC</v>
      </c>
      <c r="B118">
        <v>827</v>
      </c>
      <c r="C118" t="s">
        <v>1918</v>
      </c>
      <c r="D118" t="s">
        <v>1919</v>
      </c>
    </row>
    <row r="119" spans="1:4" x14ac:dyDescent="0.25">
      <c r="A119" t="str">
        <f t="shared" si="1"/>
        <v>CVQHKHDN</v>
      </c>
      <c r="B119">
        <v>213</v>
      </c>
      <c r="C119" t="s">
        <v>718</v>
      </c>
      <c r="D119" t="s">
        <v>1774</v>
      </c>
    </row>
    <row r="120" spans="1:4" x14ac:dyDescent="0.25">
      <c r="A120" t="str">
        <f t="shared" si="1"/>
        <v>CVQHK</v>
      </c>
      <c r="B120">
        <v>835</v>
      </c>
      <c r="C120" t="s">
        <v>1934</v>
      </c>
      <c r="D120" t="s">
        <v>1935</v>
      </c>
    </row>
    <row r="121" spans="1:4" x14ac:dyDescent="0.25">
      <c r="A121" s="51">
        <f t="shared" si="1"/>
        <v>2</v>
      </c>
      <c r="B121">
        <v>976</v>
      </c>
      <c r="C121" s="51">
        <v>2</v>
      </c>
      <c r="D121" t="s">
        <v>1935</v>
      </c>
    </row>
    <row r="122" spans="1:4" x14ac:dyDescent="0.25">
      <c r="A122" t="str">
        <f t="shared" si="1"/>
        <v>CVQHLD</v>
      </c>
      <c r="B122">
        <v>101</v>
      </c>
      <c r="C122" t="s">
        <v>513</v>
      </c>
      <c r="D122" t="s">
        <v>514</v>
      </c>
    </row>
    <row r="123" spans="1:4" x14ac:dyDescent="0.25">
      <c r="A123" t="str">
        <f t="shared" si="1"/>
        <v>CVQHN</v>
      </c>
      <c r="B123">
        <v>838</v>
      </c>
      <c r="C123" t="s">
        <v>1940</v>
      </c>
      <c r="D123" t="s">
        <v>1941</v>
      </c>
    </row>
    <row r="124" spans="1:4" x14ac:dyDescent="0.25">
      <c r="A124" t="str">
        <f t="shared" si="1"/>
        <v>CVHTND_11</v>
      </c>
      <c r="B124">
        <v>892</v>
      </c>
      <c r="C124" t="s">
        <v>2037</v>
      </c>
      <c r="D124" t="s">
        <v>2038</v>
      </c>
    </row>
    <row r="125" spans="1:4" x14ac:dyDescent="0.25">
      <c r="A125" t="str">
        <f t="shared" si="1"/>
        <v>CVHTND_13</v>
      </c>
      <c r="B125">
        <v>891</v>
      </c>
      <c r="C125" t="s">
        <v>2035</v>
      </c>
      <c r="D125" t="s">
        <v>2036</v>
      </c>
    </row>
    <row r="126" spans="1:4" x14ac:dyDescent="0.25">
      <c r="A126" t="str">
        <f t="shared" si="1"/>
        <v>CVQLDA</v>
      </c>
      <c r="B126">
        <v>991</v>
      </c>
      <c r="C126" t="s">
        <v>2309</v>
      </c>
      <c r="D126" t="s">
        <v>2310</v>
      </c>
    </row>
    <row r="127" spans="1:4" x14ac:dyDescent="0.25">
      <c r="A127" t="str">
        <f t="shared" si="1"/>
        <v>CVQTBMHTTT</v>
      </c>
      <c r="B127">
        <v>205</v>
      </c>
      <c r="C127" t="s">
        <v>703</v>
      </c>
      <c r="D127" t="s">
        <v>1773</v>
      </c>
    </row>
    <row r="128" spans="1:4" x14ac:dyDescent="0.25">
      <c r="A128" t="str">
        <f t="shared" si="1"/>
        <v>CVQT</v>
      </c>
      <c r="B128">
        <v>122</v>
      </c>
      <c r="C128" t="s">
        <v>547</v>
      </c>
      <c r="D128" t="s">
        <v>548</v>
      </c>
    </row>
    <row r="129" spans="1:4" x14ac:dyDescent="0.25">
      <c r="A129" t="str">
        <f t="shared" ref="A129:A192" si="2">C129</f>
        <v>CVQTCL</v>
      </c>
      <c r="B129">
        <v>121</v>
      </c>
      <c r="C129" t="s">
        <v>545</v>
      </c>
      <c r="D129" t="s">
        <v>546</v>
      </c>
    </row>
    <row r="130" spans="1:4" x14ac:dyDescent="0.25">
      <c r="A130" t="str">
        <f t="shared" si="2"/>
        <v>CVMANG</v>
      </c>
      <c r="B130">
        <v>118</v>
      </c>
      <c r="C130" t="s">
        <v>540</v>
      </c>
      <c r="D130" t="s">
        <v>1770</v>
      </c>
    </row>
    <row r="131" spans="1:4" x14ac:dyDescent="0.25">
      <c r="A131" t="str">
        <f t="shared" si="2"/>
        <v>CVQTTTDL</v>
      </c>
      <c r="B131">
        <v>873</v>
      </c>
      <c r="C131" t="s">
        <v>2006</v>
      </c>
      <c r="D131" t="s">
        <v>2007</v>
      </c>
    </row>
    <row r="132" spans="1:4" x14ac:dyDescent="0.25">
      <c r="A132" t="str">
        <f t="shared" si="2"/>
        <v>CVQTT</v>
      </c>
      <c r="B132">
        <v>837</v>
      </c>
      <c r="C132" t="s">
        <v>1938</v>
      </c>
      <c r="D132" t="s">
        <v>1939</v>
      </c>
    </row>
    <row r="133" spans="1:4" x14ac:dyDescent="0.25">
      <c r="A133" t="str">
        <f t="shared" si="2"/>
        <v>CVQTUD</v>
      </c>
      <c r="B133">
        <v>872</v>
      </c>
      <c r="C133" t="s">
        <v>2004</v>
      </c>
      <c r="D133" t="s">
        <v>2005</v>
      </c>
    </row>
    <row r="134" spans="1:4" x14ac:dyDescent="0.25">
      <c r="A134" t="str">
        <f t="shared" si="2"/>
        <v>CVQTW</v>
      </c>
      <c r="B134">
        <v>181</v>
      </c>
      <c r="C134" t="s">
        <v>656</v>
      </c>
      <c r="D134" t="s">
        <v>657</v>
      </c>
    </row>
    <row r="135" spans="1:4" x14ac:dyDescent="0.25">
      <c r="A135" t="str">
        <f t="shared" si="2"/>
        <v>CVST</v>
      </c>
      <c r="B135">
        <v>952</v>
      </c>
      <c r="C135" t="s">
        <v>2240</v>
      </c>
      <c r="D135" t="s">
        <v>2241</v>
      </c>
    </row>
    <row r="136" spans="1:4" x14ac:dyDescent="0.25">
      <c r="A136" t="str">
        <f t="shared" si="2"/>
        <v>CVTBDL</v>
      </c>
      <c r="B136">
        <v>803</v>
      </c>
      <c r="C136" t="s">
        <v>1870</v>
      </c>
      <c r="D136" t="s">
        <v>1871</v>
      </c>
    </row>
    <row r="137" spans="1:4" x14ac:dyDescent="0.25">
      <c r="A137" t="str">
        <f t="shared" si="2"/>
        <v>CVTK2</v>
      </c>
      <c r="B137">
        <v>216</v>
      </c>
      <c r="C137" t="s">
        <v>723</v>
      </c>
      <c r="D137" t="s">
        <v>724</v>
      </c>
    </row>
    <row r="138" spans="1:4" x14ac:dyDescent="0.25">
      <c r="A138" t="str">
        <f t="shared" si="2"/>
        <v>CVTK3</v>
      </c>
      <c r="B138">
        <v>217</v>
      </c>
      <c r="C138" t="s">
        <v>725</v>
      </c>
      <c r="D138" t="s">
        <v>726</v>
      </c>
    </row>
    <row r="139" spans="1:4" x14ac:dyDescent="0.25">
      <c r="A139" t="str">
        <f t="shared" si="2"/>
        <v>CVTKDH</v>
      </c>
      <c r="B139">
        <v>184</v>
      </c>
      <c r="C139" t="s">
        <v>662</v>
      </c>
      <c r="D139" t="s">
        <v>663</v>
      </c>
    </row>
    <row r="140" spans="1:4" x14ac:dyDescent="0.25">
      <c r="A140" t="str">
        <f t="shared" si="2"/>
        <v>CVTKNT</v>
      </c>
      <c r="B140">
        <v>192</v>
      </c>
      <c r="C140" t="s">
        <v>678</v>
      </c>
      <c r="D140" t="s">
        <v>679</v>
      </c>
    </row>
    <row r="141" spans="1:4" x14ac:dyDescent="0.25">
      <c r="A141" t="str">
        <f t="shared" si="2"/>
        <v>CVTKW</v>
      </c>
      <c r="B141">
        <v>180</v>
      </c>
      <c r="C141" t="s">
        <v>654</v>
      </c>
      <c r="D141" t="s">
        <v>655</v>
      </c>
    </row>
    <row r="142" spans="1:4" x14ac:dyDescent="0.25">
      <c r="A142" t="str">
        <f t="shared" si="2"/>
        <v>CVTKPT</v>
      </c>
      <c r="B142">
        <v>203</v>
      </c>
      <c r="C142" t="s">
        <v>699</v>
      </c>
      <c r="D142" t="s">
        <v>700</v>
      </c>
    </row>
    <row r="143" spans="1:4" x14ac:dyDescent="0.25">
      <c r="A143" t="str">
        <f t="shared" si="2"/>
        <v>CVTTTM</v>
      </c>
      <c r="B143">
        <v>92</v>
      </c>
      <c r="C143" t="s">
        <v>495</v>
      </c>
      <c r="D143" t="s">
        <v>496</v>
      </c>
    </row>
    <row r="144" spans="1:4" x14ac:dyDescent="0.25">
      <c r="A144" t="str">
        <f t="shared" si="2"/>
        <v>CVTTTT-L12</v>
      </c>
      <c r="B144">
        <v>182</v>
      </c>
      <c r="C144" t="s">
        <v>658</v>
      </c>
      <c r="D144" t="s">
        <v>659</v>
      </c>
    </row>
    <row r="145" spans="1:4" x14ac:dyDescent="0.25">
      <c r="A145" t="str">
        <f t="shared" si="2"/>
        <v>CVTTTT-L13</v>
      </c>
      <c r="B145">
        <v>95</v>
      </c>
      <c r="C145" t="s">
        <v>501</v>
      </c>
      <c r="D145" t="s">
        <v>502</v>
      </c>
    </row>
    <row r="146" spans="1:4" x14ac:dyDescent="0.25">
      <c r="A146" t="str">
        <f t="shared" si="2"/>
        <v>CVTCCD</v>
      </c>
      <c r="B146">
        <v>878</v>
      </c>
      <c r="C146" t="s">
        <v>2013</v>
      </c>
      <c r="D146" t="s">
        <v>2014</v>
      </c>
    </row>
    <row r="147" spans="1:4" x14ac:dyDescent="0.25">
      <c r="A147" t="str">
        <f t="shared" si="2"/>
        <v>CVTCSK</v>
      </c>
      <c r="B147">
        <v>97</v>
      </c>
      <c r="C147" t="s">
        <v>505</v>
      </c>
      <c r="D147" t="s">
        <v>506</v>
      </c>
    </row>
    <row r="148" spans="1:4" x14ac:dyDescent="0.25">
      <c r="A148" t="str">
        <f t="shared" si="2"/>
        <v>CVTT</v>
      </c>
      <c r="B148">
        <v>925</v>
      </c>
      <c r="C148" t="s">
        <v>2099</v>
      </c>
      <c r="D148" t="s">
        <v>2100</v>
      </c>
    </row>
    <row r="149" spans="1:4" x14ac:dyDescent="0.25">
      <c r="A149" t="str">
        <f t="shared" si="2"/>
        <v>CVTD1</v>
      </c>
      <c r="B149">
        <v>807</v>
      </c>
      <c r="C149" t="s">
        <v>1878</v>
      </c>
      <c r="D149" t="s">
        <v>1879</v>
      </c>
    </row>
    <row r="150" spans="1:4" x14ac:dyDescent="0.25">
      <c r="A150" t="str">
        <f t="shared" si="2"/>
        <v>CVTD-L12</v>
      </c>
      <c r="B150">
        <v>194</v>
      </c>
      <c r="C150" t="s">
        <v>682</v>
      </c>
      <c r="D150" t="s">
        <v>683</v>
      </c>
    </row>
    <row r="151" spans="1:4" x14ac:dyDescent="0.25">
      <c r="A151" t="str">
        <f t="shared" si="2"/>
        <v>CVTD-L13</v>
      </c>
      <c r="B151">
        <v>105</v>
      </c>
      <c r="C151" t="s">
        <v>521</v>
      </c>
      <c r="D151" t="s">
        <v>1765</v>
      </c>
    </row>
    <row r="152" spans="1:4" x14ac:dyDescent="0.25">
      <c r="A152" t="str">
        <f t="shared" si="2"/>
        <v>CVVHANTT</v>
      </c>
      <c r="B152">
        <v>911</v>
      </c>
      <c r="C152" t="s">
        <v>2071</v>
      </c>
      <c r="D152" t="s">
        <v>2072</v>
      </c>
    </row>
    <row r="153" spans="1:4" x14ac:dyDescent="0.25">
      <c r="A153" t="str">
        <f t="shared" si="2"/>
        <v>CVVLQC</v>
      </c>
      <c r="B153">
        <v>96</v>
      </c>
      <c r="C153" t="s">
        <v>503</v>
      </c>
      <c r="D153" t="s">
        <v>504</v>
      </c>
    </row>
    <row r="154" spans="1:4" x14ac:dyDescent="0.25">
      <c r="A154" t="str">
        <f t="shared" si="2"/>
        <v>CVXLHA</v>
      </c>
      <c r="B154">
        <v>185</v>
      </c>
      <c r="C154" t="s">
        <v>664</v>
      </c>
      <c r="D154" t="s">
        <v>665</v>
      </c>
    </row>
    <row r="155" spans="1:4" x14ac:dyDescent="0.25">
      <c r="A155" t="str">
        <f t="shared" si="2"/>
        <v>CVYTSP</v>
      </c>
      <c r="B155">
        <v>135</v>
      </c>
      <c r="C155" t="s">
        <v>568</v>
      </c>
      <c r="D155" t="s">
        <v>569</v>
      </c>
    </row>
    <row r="156" spans="1:4" x14ac:dyDescent="0.25">
      <c r="A156" t="str">
        <f t="shared" si="2"/>
        <v>CNCT</v>
      </c>
      <c r="B156">
        <v>982</v>
      </c>
      <c r="C156" t="s">
        <v>2291</v>
      </c>
      <c r="D156" t="s">
        <v>2292</v>
      </c>
    </row>
    <row r="157" spans="1:4" x14ac:dyDescent="0.25">
      <c r="A157" t="str">
        <f t="shared" si="2"/>
        <v>CNCTCC</v>
      </c>
      <c r="B157">
        <v>336</v>
      </c>
      <c r="C157" t="s">
        <v>904</v>
      </c>
      <c r="D157" t="s">
        <v>905</v>
      </c>
    </row>
    <row r="158" spans="1:4" x14ac:dyDescent="0.25">
      <c r="A158" t="str">
        <f t="shared" si="2"/>
        <v>CNCNL1</v>
      </c>
      <c r="B158">
        <v>613</v>
      </c>
      <c r="C158" t="s">
        <v>1121</v>
      </c>
      <c r="D158" t="s">
        <v>1122</v>
      </c>
    </row>
    <row r="159" spans="1:4" x14ac:dyDescent="0.25">
      <c r="A159" t="str">
        <f t="shared" si="2"/>
        <v>CNCNL2</v>
      </c>
      <c r="B159">
        <v>614</v>
      </c>
      <c r="C159" t="s">
        <v>1123</v>
      </c>
      <c r="D159" t="s">
        <v>1124</v>
      </c>
    </row>
    <row r="160" spans="1:4" x14ac:dyDescent="0.25">
      <c r="A160" t="str">
        <f t="shared" si="2"/>
        <v>CNCNL3</v>
      </c>
      <c r="B160">
        <v>615</v>
      </c>
      <c r="C160" t="s">
        <v>1125</v>
      </c>
      <c r="D160" t="s">
        <v>1126</v>
      </c>
    </row>
    <row r="161" spans="1:4" x14ac:dyDescent="0.25">
      <c r="A161" t="str">
        <f t="shared" si="2"/>
        <v>CNCK</v>
      </c>
      <c r="B161">
        <v>291</v>
      </c>
      <c r="C161" t="s">
        <v>838</v>
      </c>
      <c r="D161" t="s">
        <v>839</v>
      </c>
    </row>
    <row r="162" spans="1:4" x14ac:dyDescent="0.25">
      <c r="A162" t="str">
        <f t="shared" si="2"/>
        <v>CND</v>
      </c>
      <c r="B162">
        <v>292</v>
      </c>
      <c r="C162" t="s">
        <v>840</v>
      </c>
      <c r="D162" t="s">
        <v>841</v>
      </c>
    </row>
    <row r="163" spans="1:4" x14ac:dyDescent="0.25">
      <c r="A163" t="str">
        <f t="shared" si="2"/>
        <v>CNKNL1</v>
      </c>
      <c r="B163">
        <v>616</v>
      </c>
      <c r="C163" t="s">
        <v>1127</v>
      </c>
      <c r="D163" t="s">
        <v>1128</v>
      </c>
    </row>
    <row r="164" spans="1:4" x14ac:dyDescent="0.25">
      <c r="A164" t="str">
        <f t="shared" si="2"/>
        <v>CNKNL2</v>
      </c>
      <c r="B164">
        <v>617</v>
      </c>
      <c r="C164" t="s">
        <v>1129</v>
      </c>
      <c r="D164" t="s">
        <v>1130</v>
      </c>
    </row>
    <row r="165" spans="1:4" x14ac:dyDescent="0.25">
      <c r="A165" t="str">
        <f t="shared" si="2"/>
        <v>CNKNL3</v>
      </c>
      <c r="B165">
        <v>705</v>
      </c>
      <c r="C165" t="s">
        <v>1555</v>
      </c>
      <c r="D165" t="s">
        <v>1556</v>
      </c>
    </row>
    <row r="166" spans="1:4" x14ac:dyDescent="0.25">
      <c r="A166" t="str">
        <f t="shared" si="2"/>
        <v>CNKT</v>
      </c>
      <c r="B166">
        <v>729</v>
      </c>
      <c r="C166" t="s">
        <v>1601</v>
      </c>
      <c r="D166" t="s">
        <v>1602</v>
      </c>
    </row>
    <row r="167" spans="1:4" x14ac:dyDescent="0.25">
      <c r="A167" t="str">
        <f t="shared" si="2"/>
        <v>CNKTPK</v>
      </c>
      <c r="B167">
        <v>618</v>
      </c>
      <c r="C167" t="s">
        <v>1131</v>
      </c>
      <c r="D167" t="s">
        <v>1132</v>
      </c>
    </row>
    <row r="168" spans="1:4" x14ac:dyDescent="0.25">
      <c r="A168" t="str">
        <f t="shared" si="2"/>
        <v>CNMMK</v>
      </c>
      <c r="B168">
        <v>619</v>
      </c>
      <c r="C168" t="s">
        <v>1133</v>
      </c>
      <c r="D168" t="s">
        <v>1134</v>
      </c>
    </row>
    <row r="169" spans="1:4" x14ac:dyDescent="0.25">
      <c r="A169" t="str">
        <f t="shared" si="2"/>
        <v>CNMK</v>
      </c>
      <c r="B169">
        <v>620</v>
      </c>
      <c r="C169" t="s">
        <v>1135</v>
      </c>
      <c r="D169" t="s">
        <v>1136</v>
      </c>
    </row>
    <row r="170" spans="1:4" x14ac:dyDescent="0.25">
      <c r="A170" t="str">
        <f t="shared" si="2"/>
        <v>CNMKH</v>
      </c>
      <c r="B170">
        <v>621</v>
      </c>
      <c r="C170" t="s">
        <v>1137</v>
      </c>
      <c r="D170" t="s">
        <v>1138</v>
      </c>
    </row>
    <row r="171" spans="1:4" x14ac:dyDescent="0.25">
      <c r="A171" t="str">
        <f t="shared" si="2"/>
        <v>CNMST</v>
      </c>
      <c r="B171">
        <v>622</v>
      </c>
      <c r="C171" t="s">
        <v>1139</v>
      </c>
      <c r="D171" t="s">
        <v>1140</v>
      </c>
    </row>
    <row r="172" spans="1:4" x14ac:dyDescent="0.25">
      <c r="A172" t="str">
        <f t="shared" si="2"/>
        <v>CNPK</v>
      </c>
      <c r="B172">
        <v>623</v>
      </c>
      <c r="C172" t="s">
        <v>1141</v>
      </c>
      <c r="D172" t="s">
        <v>1142</v>
      </c>
    </row>
    <row r="173" spans="1:4" x14ac:dyDescent="0.25">
      <c r="A173" t="str">
        <f t="shared" si="2"/>
        <v>CNTL</v>
      </c>
      <c r="B173">
        <v>624</v>
      </c>
      <c r="C173" t="s">
        <v>1143</v>
      </c>
      <c r="D173" t="s">
        <v>1144</v>
      </c>
    </row>
    <row r="174" spans="1:4" x14ac:dyDescent="0.25">
      <c r="A174" t="str">
        <f t="shared" si="2"/>
        <v>CNXM</v>
      </c>
      <c r="B174">
        <v>975</v>
      </c>
      <c r="C174" t="s">
        <v>2279</v>
      </c>
      <c r="D174" t="s">
        <v>2280</v>
      </c>
    </row>
    <row r="175" spans="1:4" x14ac:dyDescent="0.25">
      <c r="A175" t="str">
        <f t="shared" si="2"/>
        <v>CTV</v>
      </c>
      <c r="B175">
        <v>45</v>
      </c>
      <c r="C175" t="s">
        <v>414</v>
      </c>
      <c r="D175" t="s">
        <v>415</v>
      </c>
    </row>
    <row r="176" spans="1:4" x14ac:dyDescent="0.25">
      <c r="A176" t="str">
        <f t="shared" si="2"/>
        <v>CHP-L11</v>
      </c>
      <c r="B176">
        <v>249</v>
      </c>
      <c r="C176" t="s">
        <v>765</v>
      </c>
      <c r="D176" t="s">
        <v>766</v>
      </c>
    </row>
    <row r="177" spans="1:4" x14ac:dyDescent="0.25">
      <c r="A177" t="str">
        <f t="shared" si="2"/>
        <v>CHP-L12</v>
      </c>
      <c r="B177">
        <v>156</v>
      </c>
      <c r="C177" t="s">
        <v>606</v>
      </c>
      <c r="D177" t="s">
        <v>607</v>
      </c>
    </row>
    <row r="178" spans="1:4" x14ac:dyDescent="0.25">
      <c r="A178" t="str">
        <f t="shared" si="2"/>
        <v>CHT-L10</v>
      </c>
      <c r="B178">
        <v>321</v>
      </c>
      <c r="C178" t="s">
        <v>888</v>
      </c>
      <c r="D178" t="s">
        <v>889</v>
      </c>
    </row>
    <row r="179" spans="1:4" x14ac:dyDescent="0.25">
      <c r="A179" t="str">
        <f t="shared" si="2"/>
        <v>CHT-L12</v>
      </c>
      <c r="B179">
        <v>140</v>
      </c>
      <c r="C179" t="s">
        <v>574</v>
      </c>
      <c r="D179" t="s">
        <v>575</v>
      </c>
    </row>
    <row r="180" spans="1:4" x14ac:dyDescent="0.25">
      <c r="A180" t="str">
        <f t="shared" si="2"/>
        <v>CHT-L13</v>
      </c>
      <c r="B180">
        <v>73</v>
      </c>
      <c r="C180" t="s">
        <v>460</v>
      </c>
      <c r="D180" t="s">
        <v>461</v>
      </c>
    </row>
    <row r="181" spans="1:4" x14ac:dyDescent="0.25">
      <c r="A181" t="str">
        <f t="shared" si="2"/>
        <v>CHT_TN</v>
      </c>
      <c r="B181">
        <v>735</v>
      </c>
      <c r="C181" t="s">
        <v>1613</v>
      </c>
      <c r="D181" t="s">
        <v>1614</v>
      </c>
    </row>
    <row r="182" spans="1:4" x14ac:dyDescent="0.25">
      <c r="A182" t="str">
        <f t="shared" si="2"/>
        <v>CHTDN</v>
      </c>
      <c r="B182">
        <v>676</v>
      </c>
      <c r="C182" t="s">
        <v>1499</v>
      </c>
      <c r="D182" t="s">
        <v>1500</v>
      </c>
    </row>
    <row r="183" spans="1:4" x14ac:dyDescent="0.25">
      <c r="A183" t="str">
        <f t="shared" si="2"/>
        <v>CHTHN</v>
      </c>
      <c r="B183">
        <v>690</v>
      </c>
      <c r="C183" t="s">
        <v>1527</v>
      </c>
      <c r="D183" t="s">
        <v>1528</v>
      </c>
    </row>
    <row r="184" spans="1:4" x14ac:dyDescent="0.25">
      <c r="A184" t="str">
        <f t="shared" si="2"/>
        <v>DSCT</v>
      </c>
      <c r="B184">
        <v>981</v>
      </c>
      <c r="C184" t="s">
        <v>2289</v>
      </c>
      <c r="D184" t="s">
        <v>2290</v>
      </c>
    </row>
    <row r="185" spans="1:4" x14ac:dyDescent="0.25">
      <c r="A185" t="str">
        <f t="shared" si="2"/>
        <v>DSCNL1</v>
      </c>
      <c r="B185">
        <v>625</v>
      </c>
      <c r="C185" t="s">
        <v>1145</v>
      </c>
      <c r="D185" t="s">
        <v>1146</v>
      </c>
    </row>
    <row r="186" spans="1:4" x14ac:dyDescent="0.25">
      <c r="A186" t="str">
        <f t="shared" si="2"/>
        <v>DSCNL2</v>
      </c>
      <c r="B186">
        <v>626</v>
      </c>
      <c r="C186" t="s">
        <v>1147</v>
      </c>
      <c r="D186" t="s">
        <v>1148</v>
      </c>
    </row>
    <row r="187" spans="1:4" x14ac:dyDescent="0.25">
      <c r="A187" t="str">
        <f t="shared" si="2"/>
        <v>DSCNL3</v>
      </c>
      <c r="B187">
        <v>707</v>
      </c>
      <c r="C187" t="s">
        <v>1149</v>
      </c>
      <c r="D187" t="s">
        <v>1150</v>
      </c>
    </row>
    <row r="188" spans="1:4" x14ac:dyDescent="0.25">
      <c r="A188" t="str">
        <f t="shared" si="2"/>
        <v>DSKD</v>
      </c>
      <c r="B188">
        <v>628</v>
      </c>
      <c r="C188" t="s">
        <v>1151</v>
      </c>
      <c r="D188" t="s">
        <v>1152</v>
      </c>
    </row>
    <row r="189" spans="1:4" x14ac:dyDescent="0.25">
      <c r="A189" t="str">
        <f t="shared" si="2"/>
        <v>DSKNL1</v>
      </c>
      <c r="B189">
        <v>629</v>
      </c>
      <c r="C189" t="s">
        <v>1153</v>
      </c>
      <c r="D189" t="s">
        <v>1154</v>
      </c>
    </row>
    <row r="190" spans="1:4" x14ac:dyDescent="0.25">
      <c r="A190" t="str">
        <f t="shared" si="2"/>
        <v>DSKNL2</v>
      </c>
      <c r="B190">
        <v>766</v>
      </c>
      <c r="C190" t="s">
        <v>1798</v>
      </c>
      <c r="D190" t="s">
        <v>1799</v>
      </c>
    </row>
    <row r="191" spans="1:4" x14ac:dyDescent="0.25">
      <c r="A191" t="str">
        <f t="shared" si="2"/>
        <v>DSKNL3</v>
      </c>
      <c r="B191">
        <v>630</v>
      </c>
      <c r="C191" t="s">
        <v>1155</v>
      </c>
      <c r="D191" t="s">
        <v>1156</v>
      </c>
    </row>
    <row r="192" spans="1:4" x14ac:dyDescent="0.25">
      <c r="A192" t="str">
        <f t="shared" si="2"/>
        <v>DSPK</v>
      </c>
      <c r="B192">
        <v>631</v>
      </c>
      <c r="C192" t="s">
        <v>1157</v>
      </c>
      <c r="D192" t="s">
        <v>1158</v>
      </c>
    </row>
    <row r="193" spans="1:4" x14ac:dyDescent="0.25">
      <c r="A193" t="str">
        <f t="shared" ref="A193:A256" si="3">C193</f>
        <v>DSTL</v>
      </c>
      <c r="B193">
        <v>632</v>
      </c>
      <c r="C193" t="s">
        <v>1159</v>
      </c>
      <c r="D193" t="s">
        <v>1160</v>
      </c>
    </row>
    <row r="194" spans="1:4" x14ac:dyDescent="0.25">
      <c r="A194" t="str">
        <f t="shared" si="3"/>
        <v>DTBV</v>
      </c>
      <c r="B194">
        <v>942</v>
      </c>
      <c r="C194" t="s">
        <v>2222</v>
      </c>
      <c r="D194" t="s">
        <v>2223</v>
      </c>
    </row>
    <row r="195" spans="1:4" x14ac:dyDescent="0.25">
      <c r="A195" t="str">
        <f t="shared" si="3"/>
        <v>DTDCD</v>
      </c>
      <c r="B195">
        <v>821</v>
      </c>
      <c r="C195" t="s">
        <v>1906</v>
      </c>
      <c r="D195" t="s">
        <v>1907</v>
      </c>
    </row>
    <row r="196" spans="1:4" x14ac:dyDescent="0.25">
      <c r="A196" t="str">
        <f t="shared" si="3"/>
        <v>GDBL</v>
      </c>
      <c r="B196">
        <v>444</v>
      </c>
      <c r="C196" t="s">
        <v>961</v>
      </c>
      <c r="D196" t="s">
        <v>962</v>
      </c>
    </row>
    <row r="197" spans="1:4" x14ac:dyDescent="0.25">
      <c r="A197" t="str">
        <f t="shared" si="3"/>
        <v>GDBLVCTL17</v>
      </c>
      <c r="B197">
        <v>433</v>
      </c>
      <c r="C197" t="s">
        <v>1779</v>
      </c>
      <c r="D197" t="s">
        <v>1780</v>
      </c>
    </row>
    <row r="198" spans="1:4" x14ac:dyDescent="0.25">
      <c r="A198" t="str">
        <f t="shared" si="3"/>
        <v>GDBLVDN-L17</v>
      </c>
      <c r="B198">
        <v>436</v>
      </c>
      <c r="C198" t="s">
        <v>1781</v>
      </c>
      <c r="D198" t="s">
        <v>1782</v>
      </c>
    </row>
    <row r="199" spans="1:4" x14ac:dyDescent="0.25">
      <c r="A199" t="str">
        <f t="shared" si="3"/>
        <v>GDBLVDNBL17</v>
      </c>
      <c r="B199">
        <v>443</v>
      </c>
      <c r="C199" t="s">
        <v>959</v>
      </c>
      <c r="D199" t="s">
        <v>960</v>
      </c>
    </row>
    <row r="200" spans="1:4" x14ac:dyDescent="0.25">
      <c r="A200" t="str">
        <f t="shared" si="3"/>
        <v>GDCN</v>
      </c>
      <c r="B200">
        <v>23</v>
      </c>
      <c r="C200" t="s">
        <v>382</v>
      </c>
      <c r="D200" t="s">
        <v>383</v>
      </c>
    </row>
    <row r="201" spans="1:4" x14ac:dyDescent="0.25">
      <c r="A201" t="str">
        <f t="shared" si="3"/>
        <v>GDCNCT</v>
      </c>
      <c r="B201">
        <v>434</v>
      </c>
      <c r="C201" t="s">
        <v>943</v>
      </c>
      <c r="D201" t="s">
        <v>944</v>
      </c>
    </row>
    <row r="202" spans="1:4" x14ac:dyDescent="0.25">
      <c r="A202" t="str">
        <f t="shared" si="3"/>
        <v>GDCNDN</v>
      </c>
      <c r="B202">
        <v>435</v>
      </c>
      <c r="C202" t="s">
        <v>945</v>
      </c>
      <c r="D202" t="s">
        <v>946</v>
      </c>
    </row>
    <row r="203" spans="1:4" x14ac:dyDescent="0.25">
      <c r="A203" t="str">
        <f t="shared" si="3"/>
        <v>GDCNHN</v>
      </c>
      <c r="B203">
        <v>437</v>
      </c>
      <c r="C203" t="s">
        <v>947</v>
      </c>
      <c r="D203" t="s">
        <v>948</v>
      </c>
    </row>
    <row r="204" spans="1:4" x14ac:dyDescent="0.25">
      <c r="A204" t="str">
        <f t="shared" si="3"/>
        <v>GDCNTT</v>
      </c>
      <c r="B204">
        <v>457</v>
      </c>
      <c r="C204" t="s">
        <v>982</v>
      </c>
      <c r="D204" t="s">
        <v>983</v>
      </c>
    </row>
    <row r="205" spans="1:4" x14ac:dyDescent="0.25">
      <c r="A205" t="str">
        <f t="shared" si="3"/>
        <v>GDBCTYTHOS</v>
      </c>
      <c r="B205">
        <v>425</v>
      </c>
      <c r="C205" t="s">
        <v>1777</v>
      </c>
      <c r="D205" t="s">
        <v>1778</v>
      </c>
    </row>
    <row r="206" spans="1:4" x14ac:dyDescent="0.25">
      <c r="A206" t="str">
        <f t="shared" si="3"/>
        <v>GDKCL</v>
      </c>
      <c r="B206">
        <v>862</v>
      </c>
      <c r="C206" t="s">
        <v>1986</v>
      </c>
      <c r="D206" t="s">
        <v>1987</v>
      </c>
    </row>
    <row r="207" spans="1:4" x14ac:dyDescent="0.25">
      <c r="A207" t="str">
        <f t="shared" si="3"/>
        <v>GDKCN</v>
      </c>
      <c r="B207">
        <v>863</v>
      </c>
      <c r="C207" t="s">
        <v>1988</v>
      </c>
      <c r="D207" t="s">
        <v>1989</v>
      </c>
    </row>
    <row r="208" spans="1:4" x14ac:dyDescent="0.25">
      <c r="A208" t="str">
        <f t="shared" si="3"/>
        <v>GDKCU</v>
      </c>
      <c r="B208">
        <v>439</v>
      </c>
      <c r="C208" t="s">
        <v>951</v>
      </c>
      <c r="D208" t="s">
        <v>952</v>
      </c>
    </row>
    <row r="209" spans="1:4" x14ac:dyDescent="0.25">
      <c r="A209" t="str">
        <f t="shared" si="3"/>
        <v>GDKM</v>
      </c>
      <c r="B209">
        <v>860</v>
      </c>
      <c r="C209" t="s">
        <v>1982</v>
      </c>
      <c r="D209" t="s">
        <v>1983</v>
      </c>
    </row>
    <row r="210" spans="1:4" x14ac:dyDescent="0.25">
      <c r="A210" t="str">
        <f t="shared" si="3"/>
        <v>GDKNNL</v>
      </c>
      <c r="B210">
        <v>449</v>
      </c>
      <c r="C210" t="s">
        <v>967</v>
      </c>
      <c r="D210" t="s">
        <v>968</v>
      </c>
    </row>
    <row r="211" spans="1:4" x14ac:dyDescent="0.25">
      <c r="A211" t="str">
        <f t="shared" si="3"/>
        <v>GDKTCKT</v>
      </c>
      <c r="B211">
        <v>452</v>
      </c>
      <c r="C211" t="s">
        <v>973</v>
      </c>
      <c r="D211" t="s">
        <v>974</v>
      </c>
    </row>
    <row r="212" spans="1:4" x14ac:dyDescent="0.25">
      <c r="A212" t="str">
        <f t="shared" si="3"/>
        <v>GDST</v>
      </c>
      <c r="B212">
        <v>11</v>
      </c>
      <c r="C212" t="s">
        <v>366</v>
      </c>
      <c r="D212" t="s">
        <v>367</v>
      </c>
    </row>
    <row r="213" spans="1:4" x14ac:dyDescent="0.25">
      <c r="A213" t="str">
        <f t="shared" si="3"/>
        <v>GDTT</v>
      </c>
      <c r="B213">
        <v>15</v>
      </c>
      <c r="C213" t="s">
        <v>370</v>
      </c>
      <c r="D213" t="s">
        <v>371</v>
      </c>
    </row>
    <row r="214" spans="1:4" x14ac:dyDescent="0.25">
      <c r="A214" t="str">
        <f t="shared" si="3"/>
        <v>GDTAD</v>
      </c>
      <c r="B214">
        <v>442</v>
      </c>
      <c r="C214" t="s">
        <v>957</v>
      </c>
      <c r="D214" t="s">
        <v>958</v>
      </c>
    </row>
    <row r="215" spans="1:4" x14ac:dyDescent="0.25">
      <c r="A215" t="str">
        <f t="shared" si="3"/>
        <v>GDXNNT</v>
      </c>
      <c r="B215">
        <v>530</v>
      </c>
      <c r="C215" t="s">
        <v>1077</v>
      </c>
      <c r="D215" t="s">
        <v>1078</v>
      </c>
    </row>
    <row r="216" spans="1:4" x14ac:dyDescent="0.25">
      <c r="A216" t="str">
        <f t="shared" si="3"/>
        <v>GSAN</v>
      </c>
      <c r="B216">
        <v>511</v>
      </c>
      <c r="C216" t="s">
        <v>1053</v>
      </c>
      <c r="D216" t="s">
        <v>1054</v>
      </c>
    </row>
    <row r="217" spans="1:4" x14ac:dyDescent="0.25">
      <c r="A217" t="str">
        <f t="shared" si="3"/>
        <v>GSCL</v>
      </c>
      <c r="B217">
        <v>834</v>
      </c>
      <c r="C217" t="s">
        <v>1932</v>
      </c>
      <c r="D217" t="s">
        <v>1933</v>
      </c>
    </row>
    <row r="218" spans="1:4" x14ac:dyDescent="0.25">
      <c r="A218" t="str">
        <f t="shared" si="3"/>
        <v>GSCB</v>
      </c>
      <c r="B218">
        <v>633</v>
      </c>
      <c r="C218" t="s">
        <v>1161</v>
      </c>
      <c r="D218" t="s">
        <v>1162</v>
      </c>
    </row>
    <row r="219" spans="1:4" x14ac:dyDescent="0.25">
      <c r="A219" t="str">
        <f t="shared" si="3"/>
        <v>GSCB-XM</v>
      </c>
      <c r="B219">
        <v>634</v>
      </c>
      <c r="C219" t="s">
        <v>1163</v>
      </c>
      <c r="D219" t="s">
        <v>1164</v>
      </c>
    </row>
    <row r="220" spans="1:4" x14ac:dyDescent="0.25">
      <c r="A220" t="str">
        <f t="shared" si="3"/>
        <v>GSCCN</v>
      </c>
      <c r="B220">
        <v>674</v>
      </c>
      <c r="C220" t="s">
        <v>1495</v>
      </c>
      <c r="D220" t="s">
        <v>1496</v>
      </c>
    </row>
    <row r="221" spans="1:4" x14ac:dyDescent="0.25">
      <c r="A221" t="str">
        <f t="shared" si="3"/>
        <v>GSCDBNM</v>
      </c>
      <c r="B221">
        <v>635</v>
      </c>
      <c r="C221" t="s">
        <v>1165</v>
      </c>
      <c r="D221" t="s">
        <v>1166</v>
      </c>
    </row>
    <row r="222" spans="1:4" x14ac:dyDescent="0.25">
      <c r="A222" t="str">
        <f t="shared" si="3"/>
        <v>GSCDMN</v>
      </c>
      <c r="B222">
        <v>636</v>
      </c>
      <c r="C222" t="s">
        <v>1167</v>
      </c>
      <c r="D222" t="s">
        <v>1168</v>
      </c>
    </row>
    <row r="223" spans="1:4" x14ac:dyDescent="0.25">
      <c r="A223" t="str">
        <f t="shared" si="3"/>
        <v>GSCH</v>
      </c>
      <c r="B223">
        <v>637</v>
      </c>
      <c r="C223" t="s">
        <v>1169</v>
      </c>
      <c r="D223" t="s">
        <v>1170</v>
      </c>
    </row>
    <row r="224" spans="1:4" x14ac:dyDescent="0.25">
      <c r="A224" t="str">
        <f t="shared" si="3"/>
        <v>GSCLRV</v>
      </c>
      <c r="B224">
        <v>638</v>
      </c>
      <c r="C224" t="s">
        <v>1171</v>
      </c>
      <c r="D224" t="s">
        <v>1172</v>
      </c>
    </row>
    <row r="225" spans="1:4" x14ac:dyDescent="0.25">
      <c r="A225" t="str">
        <f t="shared" si="3"/>
        <v>GSCSV</v>
      </c>
      <c r="B225">
        <v>639</v>
      </c>
      <c r="C225" t="s">
        <v>1173</v>
      </c>
      <c r="D225" t="s">
        <v>1174</v>
      </c>
    </row>
    <row r="226" spans="1:4" x14ac:dyDescent="0.25">
      <c r="A226" t="str">
        <f t="shared" si="3"/>
        <v>GSCSV3</v>
      </c>
      <c r="B226">
        <v>725</v>
      </c>
      <c r="C226" t="s">
        <v>1593</v>
      </c>
      <c r="D226" t="s">
        <v>1594</v>
      </c>
    </row>
    <row r="227" spans="1:4" x14ac:dyDescent="0.25">
      <c r="A227" t="str">
        <f t="shared" si="3"/>
        <v>GSDT</v>
      </c>
      <c r="B227">
        <v>813</v>
      </c>
      <c r="C227" t="s">
        <v>1890</v>
      </c>
      <c r="D227" t="s">
        <v>1891</v>
      </c>
    </row>
    <row r="228" spans="1:4" x14ac:dyDescent="0.25">
      <c r="A228" t="str">
        <f t="shared" si="3"/>
        <v>GSDD</v>
      </c>
      <c r="B228">
        <v>818</v>
      </c>
      <c r="C228" t="s">
        <v>1900</v>
      </c>
      <c r="D228" t="s">
        <v>1901</v>
      </c>
    </row>
    <row r="229" spans="1:4" x14ac:dyDescent="0.25">
      <c r="A229" t="str">
        <f t="shared" si="3"/>
        <v>GSDPDT</v>
      </c>
      <c r="B229">
        <v>883</v>
      </c>
      <c r="C229" t="s">
        <v>2023</v>
      </c>
      <c r="D229" t="s">
        <v>2024</v>
      </c>
    </row>
    <row r="230" spans="1:4" x14ac:dyDescent="0.25">
      <c r="A230" t="str">
        <f t="shared" si="3"/>
        <v>GSCDDNM</v>
      </c>
      <c r="B230">
        <v>904</v>
      </c>
      <c r="C230" t="s">
        <v>2059</v>
      </c>
      <c r="D230" t="s">
        <v>2060</v>
      </c>
    </row>
    <row r="231" spans="1:4" x14ac:dyDescent="0.25">
      <c r="A231" t="str">
        <f t="shared" si="3"/>
        <v>GSHC XNNT</v>
      </c>
      <c r="B231">
        <v>902</v>
      </c>
      <c r="C231" t="s">
        <v>2057</v>
      </c>
      <c r="D231" t="s">
        <v>2058</v>
      </c>
    </row>
    <row r="232" spans="1:4" x14ac:dyDescent="0.25">
      <c r="A232" t="str">
        <f t="shared" si="3"/>
        <v>QGSHC</v>
      </c>
      <c r="B232">
        <v>132</v>
      </c>
      <c r="C232" t="s">
        <v>565</v>
      </c>
      <c r="D232" t="s">
        <v>1771</v>
      </c>
    </row>
    <row r="233" spans="1:4" x14ac:dyDescent="0.25">
      <c r="A233" t="str">
        <f t="shared" si="3"/>
        <v>GSKH</v>
      </c>
      <c r="B233">
        <v>513</v>
      </c>
      <c r="C233" t="s">
        <v>1057</v>
      </c>
      <c r="D233" t="s">
        <v>1058</v>
      </c>
    </row>
    <row r="234" spans="1:4" x14ac:dyDescent="0.25">
      <c r="A234" t="str">
        <f t="shared" si="3"/>
        <v>GSKHDN</v>
      </c>
      <c r="B234">
        <v>983</v>
      </c>
      <c r="C234" t="s">
        <v>2293</v>
      </c>
      <c r="D234" t="s">
        <v>2294</v>
      </c>
    </row>
    <row r="235" spans="1:4" x14ac:dyDescent="0.25">
      <c r="A235" t="str">
        <f t="shared" si="3"/>
        <v>GSKD</v>
      </c>
      <c r="B235">
        <v>526</v>
      </c>
      <c r="C235" t="s">
        <v>1071</v>
      </c>
      <c r="D235" t="s">
        <v>1072</v>
      </c>
    </row>
    <row r="236" spans="1:4" x14ac:dyDescent="0.25">
      <c r="A236" t="str">
        <f t="shared" si="3"/>
        <v>GSLC</v>
      </c>
      <c r="B236">
        <v>842</v>
      </c>
      <c r="C236" t="s">
        <v>1948</v>
      </c>
      <c r="D236" t="s">
        <v>1949</v>
      </c>
    </row>
    <row r="237" spans="1:4" x14ac:dyDescent="0.25">
      <c r="A237" t="str">
        <f t="shared" si="3"/>
        <v>GSCN1</v>
      </c>
      <c r="B237">
        <v>908</v>
      </c>
      <c r="C237" t="s">
        <v>2065</v>
      </c>
      <c r="D237" t="s">
        <v>2066</v>
      </c>
    </row>
    <row r="238" spans="1:4" x14ac:dyDescent="0.25">
      <c r="A238" t="str">
        <f t="shared" si="3"/>
        <v>GSLCX</v>
      </c>
      <c r="B238">
        <v>841</v>
      </c>
      <c r="C238" t="s">
        <v>1946</v>
      </c>
      <c r="D238" t="s">
        <v>1947</v>
      </c>
    </row>
    <row r="239" spans="1:4" x14ac:dyDescent="0.25">
      <c r="A239" t="str">
        <f t="shared" si="3"/>
        <v>GSLDM</v>
      </c>
      <c r="B239">
        <v>887</v>
      </c>
      <c r="C239" t="s">
        <v>2031</v>
      </c>
      <c r="D239" t="s">
        <v>2032</v>
      </c>
    </row>
    <row r="240" spans="1:4" x14ac:dyDescent="0.25">
      <c r="A240" t="str">
        <f t="shared" si="3"/>
        <v>GSLS</v>
      </c>
      <c r="B240">
        <v>897</v>
      </c>
      <c r="C240" t="s">
        <v>2047</v>
      </c>
      <c r="D240" t="s">
        <v>2048</v>
      </c>
    </row>
    <row r="241" spans="1:4" x14ac:dyDescent="0.25">
      <c r="A241" t="str">
        <f t="shared" si="3"/>
        <v>GSNS</v>
      </c>
      <c r="B241">
        <v>968</v>
      </c>
      <c r="C241" t="s">
        <v>2272</v>
      </c>
      <c r="D241" t="s">
        <v>2273</v>
      </c>
    </row>
    <row r="242" spans="1:4" x14ac:dyDescent="0.25">
      <c r="A242" t="str">
        <f t="shared" si="3"/>
        <v>GSNS-L13</v>
      </c>
      <c r="B242">
        <v>75</v>
      </c>
      <c r="C242" t="s">
        <v>464</v>
      </c>
      <c r="D242" t="s">
        <v>465</v>
      </c>
    </row>
    <row r="243" spans="1:4" x14ac:dyDescent="0.25">
      <c r="A243" t="str">
        <f t="shared" si="3"/>
        <v>GSNS-L14</v>
      </c>
      <c r="B243">
        <v>56</v>
      </c>
      <c r="C243" t="s">
        <v>435</v>
      </c>
      <c r="D243" t="s">
        <v>436</v>
      </c>
    </row>
    <row r="244" spans="1:4" x14ac:dyDescent="0.25">
      <c r="A244" t="str">
        <f t="shared" si="3"/>
        <v>GSNSXNNT</v>
      </c>
      <c r="B244">
        <v>721</v>
      </c>
      <c r="C244" t="s">
        <v>1585</v>
      </c>
      <c r="D244" t="s">
        <v>1586</v>
      </c>
    </row>
    <row r="245" spans="1:4" x14ac:dyDescent="0.25">
      <c r="A245" t="str">
        <f t="shared" si="3"/>
        <v>GSNSCN</v>
      </c>
      <c r="B245">
        <v>747</v>
      </c>
      <c r="C245" t="s">
        <v>1637</v>
      </c>
      <c r="D245" t="s">
        <v>1792</v>
      </c>
    </row>
    <row r="246" spans="1:4" x14ac:dyDescent="0.25">
      <c r="A246" t="str">
        <f t="shared" si="3"/>
        <v>GSNSDN</v>
      </c>
      <c r="B246">
        <v>680</v>
      </c>
      <c r="C246" t="s">
        <v>1507</v>
      </c>
      <c r="D246" t="s">
        <v>1508</v>
      </c>
    </row>
    <row r="247" spans="1:4" x14ac:dyDescent="0.25">
      <c r="A247" t="str">
        <f t="shared" si="3"/>
        <v>GSPK</v>
      </c>
      <c r="B247">
        <v>969</v>
      </c>
      <c r="C247" t="s">
        <v>2274</v>
      </c>
      <c r="D247" t="s">
        <v>2275</v>
      </c>
    </row>
    <row r="248" spans="1:4" x14ac:dyDescent="0.25">
      <c r="A248" t="str">
        <f t="shared" si="3"/>
        <v>GSPL</v>
      </c>
      <c r="B248">
        <v>895</v>
      </c>
      <c r="C248" t="s">
        <v>2043</v>
      </c>
      <c r="D248" t="s">
        <v>2044</v>
      </c>
    </row>
    <row r="249" spans="1:4" x14ac:dyDescent="0.25">
      <c r="A249" t="str">
        <f t="shared" si="3"/>
        <v>GSQLNH</v>
      </c>
      <c r="B249">
        <v>886</v>
      </c>
      <c r="C249" t="s">
        <v>2029</v>
      </c>
      <c r="D249" t="s">
        <v>2030</v>
      </c>
    </row>
    <row r="250" spans="1:4" x14ac:dyDescent="0.25">
      <c r="A250" t="str">
        <f t="shared" si="3"/>
        <v>GSQT</v>
      </c>
      <c r="B250">
        <v>137</v>
      </c>
      <c r="C250" t="s">
        <v>570</v>
      </c>
      <c r="D250" t="s">
        <v>571</v>
      </c>
    </row>
    <row r="251" spans="1:4" x14ac:dyDescent="0.25">
      <c r="A251" t="str">
        <f t="shared" si="3"/>
        <v>GSTD</v>
      </c>
      <c r="B251">
        <v>844</v>
      </c>
      <c r="C251" t="s">
        <v>1950</v>
      </c>
      <c r="D251" t="s">
        <v>1951</v>
      </c>
    </row>
    <row r="252" spans="1:4" x14ac:dyDescent="0.25">
      <c r="A252" t="str">
        <f t="shared" si="3"/>
        <v>GSTDDT</v>
      </c>
      <c r="B252">
        <v>965</v>
      </c>
      <c r="C252" t="s">
        <v>2266</v>
      </c>
      <c r="D252" t="s">
        <v>2267</v>
      </c>
    </row>
    <row r="253" spans="1:4" x14ac:dyDescent="0.25">
      <c r="A253" t="str">
        <f t="shared" si="3"/>
        <v>GSXDCB</v>
      </c>
      <c r="B253">
        <v>102</v>
      </c>
      <c r="C253" t="s">
        <v>515</v>
      </c>
      <c r="D253" t="s">
        <v>516</v>
      </c>
    </row>
    <row r="254" spans="1:4" x14ac:dyDescent="0.25">
      <c r="A254" t="str">
        <f t="shared" si="3"/>
        <v>GSXM</v>
      </c>
      <c r="B254">
        <v>929</v>
      </c>
      <c r="C254" t="s">
        <v>2218</v>
      </c>
      <c r="D254" t="s">
        <v>2219</v>
      </c>
    </row>
    <row r="255" spans="1:4" x14ac:dyDescent="0.25">
      <c r="A255" t="str">
        <f t="shared" si="3"/>
        <v>HV</v>
      </c>
      <c r="B255">
        <v>362</v>
      </c>
      <c r="C255" t="s">
        <v>925</v>
      </c>
      <c r="D255" t="s">
        <v>926</v>
      </c>
    </row>
    <row r="256" spans="1:4" x14ac:dyDescent="0.25">
      <c r="A256" t="str">
        <f t="shared" si="3"/>
        <v>HDV</v>
      </c>
      <c r="B256">
        <v>341</v>
      </c>
      <c r="C256" t="s">
        <v>908</v>
      </c>
      <c r="D256" t="s">
        <v>909</v>
      </c>
    </row>
    <row r="257" spans="1:4" x14ac:dyDescent="0.25">
      <c r="A257" t="str">
        <f t="shared" ref="A257:A320" si="4">C257</f>
        <v>KTCN</v>
      </c>
      <c r="B257">
        <v>143</v>
      </c>
      <c r="C257" t="s">
        <v>580</v>
      </c>
      <c r="D257" t="s">
        <v>581</v>
      </c>
    </row>
    <row r="258" spans="1:4" x14ac:dyDescent="0.25">
      <c r="A258" t="str">
        <f t="shared" si="4"/>
        <v>KTCNCT</v>
      </c>
      <c r="B258">
        <v>700</v>
      </c>
      <c r="C258" t="s">
        <v>1547</v>
      </c>
      <c r="D258" t="s">
        <v>1548</v>
      </c>
    </row>
    <row r="259" spans="1:4" x14ac:dyDescent="0.25">
      <c r="A259" t="str">
        <f t="shared" si="4"/>
        <v>KTSX1</v>
      </c>
      <c r="B259">
        <v>640</v>
      </c>
      <c r="C259" t="s">
        <v>1175</v>
      </c>
      <c r="D259" t="s">
        <v>1176</v>
      </c>
    </row>
    <row r="260" spans="1:4" x14ac:dyDescent="0.25">
      <c r="A260" t="str">
        <f t="shared" si="4"/>
        <v>KTSX2</v>
      </c>
      <c r="B260">
        <v>641</v>
      </c>
      <c r="C260" t="s">
        <v>1177</v>
      </c>
      <c r="D260" t="s">
        <v>1178</v>
      </c>
    </row>
    <row r="261" spans="1:4" x14ac:dyDescent="0.25">
      <c r="A261" t="str">
        <f t="shared" si="4"/>
        <v>KTSX3</v>
      </c>
      <c r="B261">
        <v>642</v>
      </c>
      <c r="C261" t="s">
        <v>1179</v>
      </c>
      <c r="D261" t="s">
        <v>1180</v>
      </c>
    </row>
    <row r="262" spans="1:4" x14ac:dyDescent="0.25">
      <c r="A262" t="str">
        <f t="shared" si="4"/>
        <v>KTTL</v>
      </c>
      <c r="B262">
        <v>643</v>
      </c>
      <c r="C262" t="s">
        <v>1181</v>
      </c>
      <c r="D262" t="s">
        <v>1182</v>
      </c>
    </row>
    <row r="263" spans="1:4" x14ac:dyDescent="0.25">
      <c r="A263" t="str">
        <f t="shared" si="4"/>
        <v>KTT</v>
      </c>
      <c r="B263">
        <v>644</v>
      </c>
      <c r="C263" t="s">
        <v>1183</v>
      </c>
      <c r="D263" t="s">
        <v>1184</v>
      </c>
    </row>
    <row r="264" spans="1:4" x14ac:dyDescent="0.25">
      <c r="A264" t="str">
        <f t="shared" si="4"/>
        <v>KTT-L13</v>
      </c>
      <c r="B264">
        <v>84</v>
      </c>
      <c r="C264" t="s">
        <v>481</v>
      </c>
      <c r="D264" t="s">
        <v>482</v>
      </c>
    </row>
    <row r="265" spans="1:4" x14ac:dyDescent="0.25">
      <c r="A265" t="str">
        <f t="shared" si="4"/>
        <v>KTTCN</v>
      </c>
      <c r="B265">
        <v>25</v>
      </c>
      <c r="C265" t="s">
        <v>384</v>
      </c>
      <c r="D265" t="s">
        <v>385</v>
      </c>
    </row>
    <row r="266" spans="1:4" x14ac:dyDescent="0.25">
      <c r="A266" t="str">
        <f t="shared" si="4"/>
        <v>KTTCN_CT</v>
      </c>
      <c r="B266">
        <v>785</v>
      </c>
      <c r="C266" t="s">
        <v>1834</v>
      </c>
      <c r="D266" t="s">
        <v>1835</v>
      </c>
    </row>
    <row r="267" spans="1:4" x14ac:dyDescent="0.25">
      <c r="A267" t="str">
        <f t="shared" si="4"/>
        <v>KTCNHN</v>
      </c>
      <c r="B267">
        <v>686</v>
      </c>
      <c r="C267" t="s">
        <v>1519</v>
      </c>
      <c r="D267" t="s">
        <v>1520</v>
      </c>
    </row>
    <row r="268" spans="1:4" x14ac:dyDescent="0.25">
      <c r="A268" t="str">
        <f t="shared" si="4"/>
        <v>KHAC</v>
      </c>
      <c r="B268">
        <v>363</v>
      </c>
      <c r="C268" t="s">
        <v>927</v>
      </c>
      <c r="D268" t="s">
        <v>928</v>
      </c>
    </row>
    <row r="269" spans="1:4" x14ac:dyDescent="0.25">
      <c r="A269" t="str">
        <f t="shared" si="4"/>
        <v>TEST</v>
      </c>
      <c r="B269">
        <v>899</v>
      </c>
      <c r="C269" t="s">
        <v>2051</v>
      </c>
      <c r="D269" t="s">
        <v>2052</v>
      </c>
    </row>
    <row r="270" spans="1:4" x14ac:dyDescent="0.25">
      <c r="A270" t="str">
        <f t="shared" si="4"/>
        <v>NVAT</v>
      </c>
      <c r="B270">
        <v>950</v>
      </c>
      <c r="C270" t="s">
        <v>2236</v>
      </c>
      <c r="D270" t="s">
        <v>2237</v>
      </c>
    </row>
    <row r="271" spans="1:4" x14ac:dyDescent="0.25">
      <c r="A271" t="str">
        <f t="shared" si="4"/>
        <v>NVBHOL</v>
      </c>
      <c r="B271">
        <v>748</v>
      </c>
      <c r="C271" t="s">
        <v>1638</v>
      </c>
      <c r="D271" t="s">
        <v>1639</v>
      </c>
    </row>
    <row r="272" spans="1:4" x14ac:dyDescent="0.25">
      <c r="A272" t="str">
        <f t="shared" si="4"/>
        <v>NVBT-L10</v>
      </c>
      <c r="B272">
        <v>318</v>
      </c>
      <c r="C272" t="s">
        <v>882</v>
      </c>
      <c r="D272" t="s">
        <v>883</v>
      </c>
    </row>
    <row r="273" spans="1:4" x14ac:dyDescent="0.25">
      <c r="A273" t="str">
        <f t="shared" si="4"/>
        <v>NVBT10HN</v>
      </c>
      <c r="B273">
        <v>716</v>
      </c>
      <c r="C273" t="s">
        <v>1575</v>
      </c>
      <c r="D273" t="s">
        <v>1576</v>
      </c>
    </row>
    <row r="274" spans="1:4" x14ac:dyDescent="0.25">
      <c r="A274" t="str">
        <f t="shared" si="4"/>
        <v>NVBT-L11</v>
      </c>
      <c r="B274">
        <v>251</v>
      </c>
      <c r="C274" t="s">
        <v>769</v>
      </c>
      <c r="D274" t="s">
        <v>770</v>
      </c>
    </row>
    <row r="275" spans="1:4" x14ac:dyDescent="0.25">
      <c r="A275" t="str">
        <f t="shared" si="4"/>
        <v>NVBTCT</v>
      </c>
      <c r="B275">
        <v>801</v>
      </c>
      <c r="C275" t="s">
        <v>1866</v>
      </c>
      <c r="D275" t="s">
        <v>1867</v>
      </c>
    </row>
    <row r="276" spans="1:4" x14ac:dyDescent="0.25">
      <c r="A276" t="str">
        <f t="shared" si="4"/>
        <v>NVBTDN</v>
      </c>
      <c r="B276">
        <v>681</v>
      </c>
      <c r="C276" t="s">
        <v>1509</v>
      </c>
      <c r="D276" t="s">
        <v>1510</v>
      </c>
    </row>
    <row r="277" spans="1:4" x14ac:dyDescent="0.25">
      <c r="A277" t="str">
        <f t="shared" si="4"/>
        <v>NVBTD</v>
      </c>
      <c r="B277">
        <v>645</v>
      </c>
      <c r="C277" t="s">
        <v>1185</v>
      </c>
      <c r="D277" t="s">
        <v>1186</v>
      </c>
    </row>
    <row r="278" spans="1:4" x14ac:dyDescent="0.25">
      <c r="A278" t="str">
        <f t="shared" si="4"/>
        <v>NVBV</v>
      </c>
      <c r="B278">
        <v>356</v>
      </c>
      <c r="C278" t="s">
        <v>919</v>
      </c>
      <c r="D278" t="s">
        <v>920</v>
      </c>
    </row>
    <row r="279" spans="1:4" x14ac:dyDescent="0.25">
      <c r="A279" t="str">
        <f t="shared" si="4"/>
        <v>NVBV-TN</v>
      </c>
      <c r="B279">
        <v>736</v>
      </c>
      <c r="C279" t="s">
        <v>1615</v>
      </c>
      <c r="D279" t="s">
        <v>1616</v>
      </c>
    </row>
    <row r="280" spans="1:4" x14ac:dyDescent="0.25">
      <c r="A280" t="str">
        <f t="shared" si="4"/>
        <v>NVBVC</v>
      </c>
      <c r="B280">
        <v>864</v>
      </c>
      <c r="C280" t="s">
        <v>1990</v>
      </c>
      <c r="D280" t="s">
        <v>1991</v>
      </c>
    </row>
    <row r="281" spans="1:4" x14ac:dyDescent="0.25">
      <c r="A281" t="str">
        <f t="shared" si="4"/>
        <v>NVBVCH</v>
      </c>
      <c r="B281">
        <v>670</v>
      </c>
      <c r="C281" t="s">
        <v>1487</v>
      </c>
      <c r="D281" t="s">
        <v>1488</v>
      </c>
    </row>
    <row r="282" spans="1:4" x14ac:dyDescent="0.25">
      <c r="A282" t="str">
        <f t="shared" si="4"/>
        <v>NVBVHN</v>
      </c>
      <c r="B282">
        <v>697</v>
      </c>
      <c r="C282" t="s">
        <v>1541</v>
      </c>
      <c r="D282" t="s">
        <v>1542</v>
      </c>
    </row>
    <row r="283" spans="1:4" x14ac:dyDescent="0.25">
      <c r="A283" t="str">
        <f t="shared" si="4"/>
        <v>NVBVXNNT</v>
      </c>
      <c r="B283">
        <v>978</v>
      </c>
      <c r="C283" t="s">
        <v>2283</v>
      </c>
      <c r="D283" t="s">
        <v>2284</v>
      </c>
    </row>
    <row r="284" spans="1:4" x14ac:dyDescent="0.25">
      <c r="A284" t="str">
        <f t="shared" si="4"/>
        <v>NVBTW</v>
      </c>
      <c r="B284">
        <v>264</v>
      </c>
      <c r="C284" t="s">
        <v>794</v>
      </c>
      <c r="D284" t="s">
        <v>795</v>
      </c>
    </row>
    <row r="285" spans="1:4" x14ac:dyDescent="0.25">
      <c r="A285" t="str">
        <f t="shared" si="4"/>
        <v>NVCSHT</v>
      </c>
      <c r="B285">
        <v>749</v>
      </c>
      <c r="C285" t="s">
        <v>1640</v>
      </c>
      <c r="D285" t="s">
        <v>1641</v>
      </c>
    </row>
    <row r="286" spans="1:4" x14ac:dyDescent="0.25">
      <c r="A286" t="str">
        <f t="shared" si="4"/>
        <v>NVCSKH-L11</v>
      </c>
      <c r="B286">
        <v>243</v>
      </c>
      <c r="C286" t="s">
        <v>754</v>
      </c>
      <c r="D286" t="s">
        <v>755</v>
      </c>
    </row>
    <row r="287" spans="1:4" x14ac:dyDescent="0.25">
      <c r="A287" t="str">
        <f t="shared" si="4"/>
        <v>NVCSKH-L12</v>
      </c>
      <c r="B287">
        <v>160</v>
      </c>
      <c r="C287" t="s">
        <v>614</v>
      </c>
      <c r="D287" t="s">
        <v>615</v>
      </c>
    </row>
    <row r="288" spans="1:4" x14ac:dyDescent="0.25">
      <c r="A288" t="str">
        <f t="shared" si="4"/>
        <v>NVCSKHCT</v>
      </c>
      <c r="B288">
        <v>798</v>
      </c>
      <c r="C288" t="s">
        <v>1860</v>
      </c>
      <c r="D288" t="s">
        <v>1861</v>
      </c>
    </row>
    <row r="289" spans="1:4" x14ac:dyDescent="0.25">
      <c r="A289" t="str">
        <f t="shared" si="4"/>
        <v>NVCL</v>
      </c>
      <c r="B289">
        <v>306</v>
      </c>
      <c r="C289" t="s">
        <v>864</v>
      </c>
      <c r="D289" t="s">
        <v>865</v>
      </c>
    </row>
    <row r="290" spans="1:4" x14ac:dyDescent="0.25">
      <c r="A290" t="str">
        <f t="shared" si="4"/>
        <v>NVCTCC</v>
      </c>
      <c r="B290">
        <v>646</v>
      </c>
      <c r="C290" t="s">
        <v>1187</v>
      </c>
      <c r="D290" t="s">
        <v>1188</v>
      </c>
    </row>
    <row r="291" spans="1:4" x14ac:dyDescent="0.25">
      <c r="A291" t="str">
        <f t="shared" si="4"/>
        <v>NVCTCD</v>
      </c>
      <c r="B291">
        <v>257</v>
      </c>
      <c r="C291" t="s">
        <v>780</v>
      </c>
      <c r="D291" t="s">
        <v>781</v>
      </c>
    </row>
    <row r="292" spans="1:4" x14ac:dyDescent="0.25">
      <c r="A292" t="str">
        <f t="shared" si="4"/>
        <v>NVCTD</v>
      </c>
      <c r="B292">
        <v>256</v>
      </c>
      <c r="C292" t="s">
        <v>778</v>
      </c>
      <c r="D292" t="s">
        <v>779</v>
      </c>
    </row>
    <row r="293" spans="1:4" x14ac:dyDescent="0.25">
      <c r="A293" t="str">
        <f t="shared" si="4"/>
        <v>NVCTKHXK</v>
      </c>
      <c r="B293">
        <v>125</v>
      </c>
      <c r="C293" t="s">
        <v>553</v>
      </c>
      <c r="D293" t="s">
        <v>554</v>
      </c>
    </row>
    <row r="294" spans="1:4" x14ac:dyDescent="0.25">
      <c r="A294" t="str">
        <f t="shared" si="4"/>
        <v>NVCD</v>
      </c>
      <c r="B294">
        <v>293</v>
      </c>
      <c r="C294" t="s">
        <v>842</v>
      </c>
      <c r="D294" t="s">
        <v>843</v>
      </c>
    </row>
    <row r="295" spans="1:4" x14ac:dyDescent="0.25">
      <c r="A295" t="str">
        <f t="shared" si="4"/>
        <v>NVCK</v>
      </c>
      <c r="B295">
        <v>295</v>
      </c>
      <c r="C295" t="s">
        <v>844</v>
      </c>
      <c r="D295" t="s">
        <v>845</v>
      </c>
    </row>
    <row r="296" spans="1:4" x14ac:dyDescent="0.25">
      <c r="A296" t="str">
        <f t="shared" si="4"/>
        <v>NVCKCT</v>
      </c>
      <c r="B296">
        <v>647</v>
      </c>
      <c r="C296" t="s">
        <v>1189</v>
      </c>
      <c r="D296" t="s">
        <v>1190</v>
      </c>
    </row>
    <row r="297" spans="1:4" x14ac:dyDescent="0.25">
      <c r="A297" t="str">
        <f t="shared" si="4"/>
        <v>NVCCDC-BB</v>
      </c>
      <c r="B297">
        <v>169</v>
      </c>
      <c r="C297" t="s">
        <v>632</v>
      </c>
      <c r="D297" t="s">
        <v>633</v>
      </c>
    </row>
    <row r="298" spans="1:4" x14ac:dyDescent="0.25">
      <c r="A298" t="str">
        <f t="shared" si="4"/>
        <v>NVCSR</v>
      </c>
      <c r="B298">
        <v>954</v>
      </c>
      <c r="C298" t="s">
        <v>2244</v>
      </c>
      <c r="D298" t="s">
        <v>2245</v>
      </c>
    </row>
    <row r="299" spans="1:4" x14ac:dyDescent="0.25">
      <c r="A299" t="str">
        <f t="shared" si="4"/>
        <v>NVCU12</v>
      </c>
      <c r="B299">
        <v>831</v>
      </c>
      <c r="C299" t="s">
        <v>1926</v>
      </c>
      <c r="D299" t="s">
        <v>1927</v>
      </c>
    </row>
    <row r="300" spans="1:4" x14ac:dyDescent="0.25">
      <c r="A300" t="str">
        <f t="shared" si="4"/>
        <v>NVCUD-L11</v>
      </c>
      <c r="B300">
        <v>260</v>
      </c>
      <c r="C300" t="s">
        <v>786</v>
      </c>
      <c r="D300" t="s">
        <v>787</v>
      </c>
    </row>
    <row r="301" spans="1:4" x14ac:dyDescent="0.25">
      <c r="A301" t="str">
        <f t="shared" si="4"/>
        <v>NVCUD-L12</v>
      </c>
      <c r="B301">
        <v>163</v>
      </c>
      <c r="C301" t="s">
        <v>620</v>
      </c>
      <c r="D301" t="s">
        <v>621</v>
      </c>
    </row>
    <row r="302" spans="1:4" x14ac:dyDescent="0.25">
      <c r="A302" t="str">
        <f t="shared" si="4"/>
        <v>NVCUHGC</v>
      </c>
      <c r="B302">
        <v>165</v>
      </c>
      <c r="C302" t="s">
        <v>624</v>
      </c>
      <c r="D302" t="s">
        <v>625</v>
      </c>
    </row>
    <row r="303" spans="1:4" x14ac:dyDescent="0.25">
      <c r="A303" t="str">
        <f t="shared" si="4"/>
        <v>NVCUHGC_1</v>
      </c>
      <c r="B303">
        <v>819</v>
      </c>
      <c r="C303" t="s">
        <v>1902</v>
      </c>
      <c r="D303" t="s">
        <v>1903</v>
      </c>
    </row>
    <row r="304" spans="1:4" x14ac:dyDescent="0.25">
      <c r="A304" t="str">
        <f t="shared" si="4"/>
        <v>NVCUHM</v>
      </c>
      <c r="B304">
        <v>170</v>
      </c>
      <c r="C304" t="s">
        <v>634</v>
      </c>
      <c r="D304" t="s">
        <v>635</v>
      </c>
    </row>
    <row r="305" spans="1:4" x14ac:dyDescent="0.25">
      <c r="A305" t="str">
        <f t="shared" si="4"/>
        <v>NVCUKC</v>
      </c>
      <c r="B305">
        <v>164</v>
      </c>
      <c r="C305" t="s">
        <v>622</v>
      </c>
      <c r="D305" t="s">
        <v>623</v>
      </c>
    </row>
    <row r="306" spans="1:4" x14ac:dyDescent="0.25">
      <c r="A306" t="str">
        <f t="shared" si="4"/>
        <v>NVCUVT</v>
      </c>
      <c r="B306">
        <v>888</v>
      </c>
      <c r="C306" t="s">
        <v>2033</v>
      </c>
      <c r="D306" t="s">
        <v>2034</v>
      </c>
    </row>
    <row r="307" spans="1:4" x14ac:dyDescent="0.25">
      <c r="A307" t="str">
        <f t="shared" si="4"/>
        <v>NVDT-L11</v>
      </c>
      <c r="B307">
        <v>267</v>
      </c>
      <c r="C307" t="s">
        <v>800</v>
      </c>
      <c r="D307" t="s">
        <v>801</v>
      </c>
    </row>
    <row r="308" spans="1:4" x14ac:dyDescent="0.25">
      <c r="A308" t="str">
        <f t="shared" si="4"/>
        <v>NVDT-L12</v>
      </c>
      <c r="B308">
        <v>189</v>
      </c>
      <c r="C308" t="s">
        <v>672</v>
      </c>
      <c r="D308" t="s">
        <v>673</v>
      </c>
    </row>
    <row r="309" spans="1:4" x14ac:dyDescent="0.25">
      <c r="A309" t="str">
        <f t="shared" si="4"/>
        <v>NVDP-L11</v>
      </c>
      <c r="B309">
        <v>255</v>
      </c>
      <c r="C309" t="s">
        <v>776</v>
      </c>
      <c r="D309" t="s">
        <v>777</v>
      </c>
    </row>
    <row r="310" spans="1:4" x14ac:dyDescent="0.25">
      <c r="A310" t="str">
        <f t="shared" si="4"/>
        <v>NVDP-L12</v>
      </c>
      <c r="B310">
        <v>174</v>
      </c>
      <c r="C310" t="s">
        <v>642</v>
      </c>
      <c r="D310" t="s">
        <v>643</v>
      </c>
    </row>
    <row r="311" spans="1:4" x14ac:dyDescent="0.25">
      <c r="A311" t="str">
        <f t="shared" si="4"/>
        <v>NVDPDT</v>
      </c>
      <c r="B311">
        <v>750</v>
      </c>
      <c r="C311" t="s">
        <v>1642</v>
      </c>
      <c r="D311" t="s">
        <v>1643</v>
      </c>
    </row>
    <row r="312" spans="1:4" x14ac:dyDescent="0.25">
      <c r="A312" t="str">
        <f t="shared" si="4"/>
        <v>NVDPHHGN</v>
      </c>
      <c r="B312">
        <v>962</v>
      </c>
      <c r="C312" t="s">
        <v>2260</v>
      </c>
      <c r="D312" t="s">
        <v>2261</v>
      </c>
    </row>
    <row r="313" spans="1:4" x14ac:dyDescent="0.25">
      <c r="A313" t="str">
        <f t="shared" si="4"/>
        <v>NVDL</v>
      </c>
      <c r="B313">
        <v>648</v>
      </c>
      <c r="C313" t="s">
        <v>1191</v>
      </c>
      <c r="D313" t="s">
        <v>1192</v>
      </c>
    </row>
    <row r="314" spans="1:4" x14ac:dyDescent="0.25">
      <c r="A314" t="str">
        <f t="shared" si="4"/>
        <v>NVDLTTXNNT</v>
      </c>
      <c r="B314">
        <v>804</v>
      </c>
      <c r="C314" t="s">
        <v>1872</v>
      </c>
      <c r="D314" t="s">
        <v>1873</v>
      </c>
    </row>
    <row r="315" spans="1:4" x14ac:dyDescent="0.25">
      <c r="A315" t="str">
        <f t="shared" si="4"/>
        <v>NVDLVTT-L11</v>
      </c>
      <c r="B315">
        <v>304</v>
      </c>
      <c r="C315" t="s">
        <v>860</v>
      </c>
      <c r="D315" t="s">
        <v>861</v>
      </c>
    </row>
    <row r="316" spans="1:4" x14ac:dyDescent="0.25">
      <c r="A316" t="str">
        <f t="shared" si="4"/>
        <v>NVDLVTT-L9</v>
      </c>
      <c r="B316">
        <v>355</v>
      </c>
      <c r="C316" t="s">
        <v>918</v>
      </c>
      <c r="D316" t="s">
        <v>861</v>
      </c>
    </row>
    <row r="317" spans="1:4" x14ac:dyDescent="0.25">
      <c r="A317" t="str">
        <f t="shared" si="4"/>
        <v>NVGC</v>
      </c>
      <c r="B317">
        <v>162</v>
      </c>
      <c r="C317" t="s">
        <v>618</v>
      </c>
      <c r="D317" t="s">
        <v>619</v>
      </c>
    </row>
    <row r="318" spans="1:4" x14ac:dyDescent="0.25">
      <c r="A318" t="str">
        <f t="shared" si="4"/>
        <v>NVGL</v>
      </c>
      <c r="B318">
        <v>342</v>
      </c>
      <c r="C318" t="s">
        <v>910</v>
      </c>
      <c r="D318" t="s">
        <v>911</v>
      </c>
    </row>
    <row r="319" spans="1:4" x14ac:dyDescent="0.25">
      <c r="A319" t="str">
        <f t="shared" si="4"/>
        <v>NVGN-DG</v>
      </c>
      <c r="B319">
        <v>343</v>
      </c>
      <c r="C319" t="s">
        <v>912</v>
      </c>
      <c r="D319" t="s">
        <v>913</v>
      </c>
    </row>
    <row r="320" spans="1:4" x14ac:dyDescent="0.25">
      <c r="A320" t="str">
        <f t="shared" si="4"/>
        <v>NVGN-L10</v>
      </c>
      <c r="B320">
        <v>317</v>
      </c>
      <c r="C320" t="s">
        <v>880</v>
      </c>
      <c r="D320" t="s">
        <v>881</v>
      </c>
    </row>
    <row r="321" spans="1:4" x14ac:dyDescent="0.25">
      <c r="A321" t="str">
        <f t="shared" ref="A321:A384" si="5">C321</f>
        <v>NVGN-L11</v>
      </c>
      <c r="B321">
        <v>250</v>
      </c>
      <c r="C321" t="s">
        <v>767</v>
      </c>
      <c r="D321" t="s">
        <v>768</v>
      </c>
    </row>
    <row r="322" spans="1:4" x14ac:dyDescent="0.25">
      <c r="A322" t="str">
        <f t="shared" si="5"/>
        <v>NVGNCT</v>
      </c>
      <c r="B322">
        <v>711</v>
      </c>
      <c r="C322" t="s">
        <v>1565</v>
      </c>
      <c r="D322" t="s">
        <v>1566</v>
      </c>
    </row>
    <row r="323" spans="1:4" x14ac:dyDescent="0.25">
      <c r="A323" t="str">
        <f t="shared" si="5"/>
        <v>NVGNDN</v>
      </c>
      <c r="B323">
        <v>709</v>
      </c>
      <c r="C323" t="s">
        <v>1561</v>
      </c>
      <c r="D323" t="s">
        <v>1562</v>
      </c>
    </row>
    <row r="324" spans="1:4" x14ac:dyDescent="0.25">
      <c r="A324" t="str">
        <f t="shared" si="5"/>
        <v>NVGNHN</v>
      </c>
      <c r="B324">
        <v>710</v>
      </c>
      <c r="C324" t="s">
        <v>1563</v>
      </c>
      <c r="D324" t="s">
        <v>1564</v>
      </c>
    </row>
    <row r="325" spans="1:4" x14ac:dyDescent="0.25">
      <c r="A325" t="str">
        <f t="shared" si="5"/>
        <v>NVGNKTCT</v>
      </c>
      <c r="B325">
        <v>796</v>
      </c>
      <c r="C325" t="s">
        <v>1856</v>
      </c>
      <c r="D325" t="s">
        <v>1857</v>
      </c>
    </row>
    <row r="326" spans="1:4" x14ac:dyDescent="0.25">
      <c r="A326" t="str">
        <f t="shared" si="5"/>
        <v>NVHC-KD</v>
      </c>
      <c r="B326">
        <v>751</v>
      </c>
      <c r="C326" t="s">
        <v>1644</v>
      </c>
      <c r="D326" t="s">
        <v>1645</v>
      </c>
    </row>
    <row r="327" spans="1:4" x14ac:dyDescent="0.25">
      <c r="A327" t="str">
        <f t="shared" si="5"/>
        <v>NVHC-L11</v>
      </c>
      <c r="B327">
        <v>246</v>
      </c>
      <c r="C327" t="s">
        <v>759</v>
      </c>
      <c r="D327" t="s">
        <v>760</v>
      </c>
    </row>
    <row r="328" spans="1:4" x14ac:dyDescent="0.25">
      <c r="A328" t="str">
        <f t="shared" si="5"/>
        <v>NVHC11HN</v>
      </c>
      <c r="B328">
        <v>717</v>
      </c>
      <c r="C328" t="s">
        <v>1577</v>
      </c>
      <c r="D328" t="s">
        <v>1578</v>
      </c>
    </row>
    <row r="329" spans="1:4" x14ac:dyDescent="0.25">
      <c r="A329" t="str">
        <f t="shared" si="5"/>
        <v>NVHC-L12</v>
      </c>
      <c r="B329">
        <v>146</v>
      </c>
      <c r="C329" t="s">
        <v>586</v>
      </c>
      <c r="D329" t="s">
        <v>587</v>
      </c>
    </row>
    <row r="330" spans="1:4" x14ac:dyDescent="0.25">
      <c r="A330" t="str">
        <f t="shared" si="5"/>
        <v>NVHCXNNT</v>
      </c>
      <c r="B330">
        <v>727</v>
      </c>
      <c r="C330" t="s">
        <v>1597</v>
      </c>
      <c r="D330" t="s">
        <v>1598</v>
      </c>
    </row>
    <row r="331" spans="1:4" x14ac:dyDescent="0.25">
      <c r="A331" t="str">
        <f t="shared" si="5"/>
        <v>NVHC1</v>
      </c>
      <c r="B331">
        <v>675</v>
      </c>
      <c r="C331" t="s">
        <v>1497</v>
      </c>
      <c r="D331" t="s">
        <v>1498</v>
      </c>
    </row>
    <row r="332" spans="1:4" x14ac:dyDescent="0.25">
      <c r="A332" t="str">
        <f t="shared" si="5"/>
        <v>NVHC2</v>
      </c>
      <c r="B332">
        <v>649</v>
      </c>
      <c r="C332" t="s">
        <v>1193</v>
      </c>
      <c r="D332" t="s">
        <v>1194</v>
      </c>
    </row>
    <row r="333" spans="1:4" x14ac:dyDescent="0.25">
      <c r="A333" t="str">
        <f t="shared" si="5"/>
        <v>NVHC3</v>
      </c>
      <c r="B333">
        <v>650</v>
      </c>
      <c r="C333" t="s">
        <v>1195</v>
      </c>
      <c r="D333" t="s">
        <v>1196</v>
      </c>
    </row>
    <row r="334" spans="1:4" x14ac:dyDescent="0.25">
      <c r="A334" t="str">
        <f t="shared" si="5"/>
        <v>NVHCCT</v>
      </c>
      <c r="B334">
        <v>800</v>
      </c>
      <c r="C334" t="s">
        <v>1864</v>
      </c>
      <c r="D334" t="s">
        <v>1865</v>
      </c>
    </row>
    <row r="335" spans="1:4" x14ac:dyDescent="0.25">
      <c r="A335" t="str">
        <f t="shared" si="5"/>
        <v>NVHCDN</v>
      </c>
      <c r="B335">
        <v>683</v>
      </c>
      <c r="C335" t="s">
        <v>1513</v>
      </c>
      <c r="D335" t="s">
        <v>1514</v>
      </c>
    </row>
    <row r="336" spans="1:4" x14ac:dyDescent="0.25">
      <c r="A336" t="str">
        <f t="shared" si="5"/>
        <v>NVHTM</v>
      </c>
      <c r="B336">
        <v>207</v>
      </c>
      <c r="C336" t="s">
        <v>706</v>
      </c>
      <c r="D336" t="s">
        <v>707</v>
      </c>
    </row>
    <row r="337" spans="1:4" x14ac:dyDescent="0.25">
      <c r="A337" t="str">
        <f t="shared" si="5"/>
        <v>NVH-L11</v>
      </c>
      <c r="B337">
        <v>280</v>
      </c>
      <c r="C337" t="s">
        <v>826</v>
      </c>
      <c r="D337" t="s">
        <v>827</v>
      </c>
    </row>
    <row r="338" spans="1:4" x14ac:dyDescent="0.25">
      <c r="A338" t="str">
        <f t="shared" si="5"/>
        <v>NVH-L12</v>
      </c>
      <c r="B338">
        <v>206</v>
      </c>
      <c r="C338" t="s">
        <v>704</v>
      </c>
      <c r="D338" t="s">
        <v>705</v>
      </c>
    </row>
    <row r="339" spans="1:4" x14ac:dyDescent="0.25">
      <c r="A339" t="str">
        <f t="shared" si="5"/>
        <v>NVHD13</v>
      </c>
      <c r="B339">
        <v>913</v>
      </c>
      <c r="C339" t="s">
        <v>2075</v>
      </c>
      <c r="D339" t="s">
        <v>2076</v>
      </c>
    </row>
    <row r="340" spans="1:4" x14ac:dyDescent="0.25">
      <c r="A340" t="str">
        <f t="shared" si="5"/>
        <v>NVHTKD</v>
      </c>
      <c r="B340">
        <v>281</v>
      </c>
      <c r="C340" t="s">
        <v>828</v>
      </c>
      <c r="D340" t="s">
        <v>829</v>
      </c>
    </row>
    <row r="341" spans="1:4" x14ac:dyDescent="0.25">
      <c r="A341" t="str">
        <f t="shared" si="5"/>
        <v>NVKCS</v>
      </c>
      <c r="B341">
        <v>672</v>
      </c>
      <c r="C341" t="s">
        <v>1491</v>
      </c>
      <c r="D341" t="s">
        <v>1492</v>
      </c>
    </row>
    <row r="342" spans="1:4" x14ac:dyDescent="0.25">
      <c r="A342" t="str">
        <f t="shared" si="5"/>
        <v>NVK-L10</v>
      </c>
      <c r="B342">
        <v>651</v>
      </c>
      <c r="C342" t="s">
        <v>1197</v>
      </c>
      <c r="D342" t="s">
        <v>1198</v>
      </c>
    </row>
    <row r="343" spans="1:4" x14ac:dyDescent="0.25">
      <c r="A343" t="str">
        <f t="shared" si="5"/>
        <v>NVK-L11</v>
      </c>
      <c r="B343">
        <v>652</v>
      </c>
      <c r="C343" t="s">
        <v>1199</v>
      </c>
      <c r="D343" t="s">
        <v>1200</v>
      </c>
    </row>
    <row r="344" spans="1:4" x14ac:dyDescent="0.25">
      <c r="A344" t="str">
        <f t="shared" si="5"/>
        <v>NVKCSXNNT</v>
      </c>
      <c r="B344">
        <v>731</v>
      </c>
      <c r="C344" t="s">
        <v>1605</v>
      </c>
      <c r="D344" t="s">
        <v>1606</v>
      </c>
    </row>
    <row r="345" spans="1:4" x14ac:dyDescent="0.25">
      <c r="A345" t="str">
        <f t="shared" si="5"/>
        <v>NVKH</v>
      </c>
      <c r="B345">
        <v>172</v>
      </c>
      <c r="C345" t="s">
        <v>638</v>
      </c>
      <c r="D345" t="s">
        <v>639</v>
      </c>
    </row>
    <row r="346" spans="1:4" x14ac:dyDescent="0.25">
      <c r="A346" t="str">
        <f t="shared" si="5"/>
        <v>NVKHXD-BT</v>
      </c>
      <c r="B346">
        <v>269</v>
      </c>
      <c r="C346" t="s">
        <v>804</v>
      </c>
      <c r="D346" t="s">
        <v>805</v>
      </c>
    </row>
    <row r="347" spans="1:4" x14ac:dyDescent="0.25">
      <c r="A347" t="str">
        <f t="shared" si="5"/>
        <v>NVKTOAN-L11</v>
      </c>
      <c r="B347">
        <v>239</v>
      </c>
      <c r="C347" t="s">
        <v>748</v>
      </c>
      <c r="D347" t="s">
        <v>749</v>
      </c>
    </row>
    <row r="348" spans="1:4" x14ac:dyDescent="0.25">
      <c r="A348" t="str">
        <f t="shared" si="5"/>
        <v>NVKT11HN</v>
      </c>
      <c r="B348">
        <v>718</v>
      </c>
      <c r="C348" t="s">
        <v>1579</v>
      </c>
      <c r="D348" t="s">
        <v>1580</v>
      </c>
    </row>
    <row r="349" spans="1:4" x14ac:dyDescent="0.25">
      <c r="A349" t="str">
        <f t="shared" si="5"/>
        <v>NVKTOAN-L12</v>
      </c>
      <c r="B349">
        <v>139</v>
      </c>
      <c r="C349" t="s">
        <v>572</v>
      </c>
      <c r="D349" t="s">
        <v>573</v>
      </c>
    </row>
    <row r="350" spans="1:4" x14ac:dyDescent="0.25">
      <c r="A350" t="str">
        <f t="shared" si="5"/>
        <v>NVKT12HN</v>
      </c>
      <c r="B350">
        <v>719</v>
      </c>
      <c r="C350" t="s">
        <v>1581</v>
      </c>
      <c r="D350" t="s">
        <v>1582</v>
      </c>
    </row>
    <row r="351" spans="1:4" x14ac:dyDescent="0.25">
      <c r="A351" t="str">
        <f t="shared" si="5"/>
        <v>NVKT-L13</v>
      </c>
      <c r="B351">
        <v>78</v>
      </c>
      <c r="C351" t="s">
        <v>470</v>
      </c>
      <c r="D351" t="s">
        <v>471</v>
      </c>
    </row>
    <row r="352" spans="1:4" x14ac:dyDescent="0.25">
      <c r="A352" t="str">
        <f t="shared" si="5"/>
        <v>NVKT_XNNT</v>
      </c>
      <c r="B352">
        <v>732</v>
      </c>
      <c r="C352" t="s">
        <v>1607</v>
      </c>
      <c r="D352" t="s">
        <v>1608</v>
      </c>
    </row>
    <row r="353" spans="1:4" x14ac:dyDescent="0.25">
      <c r="A353" t="str">
        <f t="shared" si="5"/>
        <v>NVKTCN</v>
      </c>
      <c r="B353">
        <v>669</v>
      </c>
      <c r="C353" t="s">
        <v>1485</v>
      </c>
      <c r="D353" t="s">
        <v>1486</v>
      </c>
    </row>
    <row r="354" spans="1:4" x14ac:dyDescent="0.25">
      <c r="A354" t="str">
        <f t="shared" si="5"/>
        <v>NVKTCH</v>
      </c>
      <c r="B354">
        <v>668</v>
      </c>
      <c r="C354" t="s">
        <v>1483</v>
      </c>
      <c r="D354" t="s">
        <v>1484</v>
      </c>
    </row>
    <row r="355" spans="1:4" x14ac:dyDescent="0.25">
      <c r="A355" t="str">
        <f t="shared" si="5"/>
        <v>NVKTCHCT</v>
      </c>
      <c r="B355">
        <v>788</v>
      </c>
      <c r="C355" t="s">
        <v>1840</v>
      </c>
      <c r="D355" t="s">
        <v>1841</v>
      </c>
    </row>
    <row r="356" spans="1:4" x14ac:dyDescent="0.25">
      <c r="A356" t="str">
        <f t="shared" si="5"/>
        <v>NVKTCH-L11</v>
      </c>
      <c r="B356">
        <v>238</v>
      </c>
      <c r="C356" t="s">
        <v>746</v>
      </c>
      <c r="D356" t="s">
        <v>747</v>
      </c>
    </row>
    <row r="357" spans="1:4" x14ac:dyDescent="0.25">
      <c r="A357" t="str">
        <f t="shared" si="5"/>
        <v>NVKTCH-L12</v>
      </c>
      <c r="B357">
        <v>141</v>
      </c>
      <c r="C357" t="s">
        <v>576</v>
      </c>
      <c r="D357" t="s">
        <v>577</v>
      </c>
    </row>
    <row r="358" spans="1:4" x14ac:dyDescent="0.25">
      <c r="A358" t="str">
        <f t="shared" si="5"/>
        <v>NVKTCH-L13</v>
      </c>
      <c r="B358">
        <v>85</v>
      </c>
      <c r="C358" t="s">
        <v>483</v>
      </c>
      <c r="D358" t="s">
        <v>484</v>
      </c>
    </row>
    <row r="359" spans="1:4" x14ac:dyDescent="0.25">
      <c r="A359" t="str">
        <f t="shared" si="5"/>
        <v>NVKTCB-L11</v>
      </c>
      <c r="B359">
        <v>248</v>
      </c>
      <c r="C359" t="s">
        <v>763</v>
      </c>
      <c r="D359" t="s">
        <v>764</v>
      </c>
    </row>
    <row r="360" spans="1:4" x14ac:dyDescent="0.25">
      <c r="A360" t="str">
        <f t="shared" si="5"/>
        <v>NVKTCB-L12</v>
      </c>
      <c r="B360">
        <v>197</v>
      </c>
      <c r="C360" t="s">
        <v>688</v>
      </c>
      <c r="D360" t="s">
        <v>689</v>
      </c>
    </row>
    <row r="361" spans="1:4" x14ac:dyDescent="0.25">
      <c r="A361" t="str">
        <f t="shared" si="5"/>
        <v>NVKTCVCT</v>
      </c>
      <c r="B361">
        <v>787</v>
      </c>
      <c r="C361" t="s">
        <v>1838</v>
      </c>
      <c r="D361" t="s">
        <v>1839</v>
      </c>
    </row>
    <row r="362" spans="1:4" x14ac:dyDescent="0.25">
      <c r="A362" t="str">
        <f t="shared" si="5"/>
        <v>NVKTCV-L12</v>
      </c>
      <c r="B362">
        <v>150</v>
      </c>
      <c r="C362" t="s">
        <v>594</v>
      </c>
      <c r="D362" t="s">
        <v>595</v>
      </c>
    </row>
    <row r="363" spans="1:4" x14ac:dyDescent="0.25">
      <c r="A363" t="str">
        <f t="shared" si="5"/>
        <v>NVKTHH</v>
      </c>
      <c r="B363">
        <v>764</v>
      </c>
      <c r="C363" t="s">
        <v>1794</v>
      </c>
      <c r="D363" t="s">
        <v>1795</v>
      </c>
    </row>
    <row r="364" spans="1:4" x14ac:dyDescent="0.25">
      <c r="A364" t="str">
        <f t="shared" si="5"/>
        <v>NVKTK</v>
      </c>
      <c r="B364">
        <v>252</v>
      </c>
      <c r="C364" t="s">
        <v>771</v>
      </c>
      <c r="D364" t="s">
        <v>1478</v>
      </c>
    </row>
    <row r="365" spans="1:4" x14ac:dyDescent="0.25">
      <c r="A365" t="str">
        <f t="shared" si="5"/>
        <v>NVKTPK</v>
      </c>
      <c r="B365">
        <v>653</v>
      </c>
      <c r="C365" t="s">
        <v>1201</v>
      </c>
      <c r="D365" t="s">
        <v>1202</v>
      </c>
    </row>
    <row r="366" spans="1:4" x14ac:dyDescent="0.25">
      <c r="A366" t="str">
        <f t="shared" si="5"/>
        <v>NVKTQLHT-L12</v>
      </c>
      <c r="B366">
        <v>195</v>
      </c>
      <c r="C366" t="s">
        <v>684</v>
      </c>
      <c r="D366" t="s">
        <v>685</v>
      </c>
    </row>
    <row r="367" spans="1:4" x14ac:dyDescent="0.25">
      <c r="A367" t="str">
        <f t="shared" si="5"/>
        <v>NVKTQLHT-L13</v>
      </c>
      <c r="B367">
        <v>76</v>
      </c>
      <c r="C367" t="s">
        <v>466</v>
      </c>
      <c r="D367" t="s">
        <v>467</v>
      </c>
    </row>
    <row r="368" spans="1:4" x14ac:dyDescent="0.25">
      <c r="A368" t="str">
        <f t="shared" si="5"/>
        <v>NVKTS-L11</v>
      </c>
      <c r="B368">
        <v>245</v>
      </c>
      <c r="C368" t="s">
        <v>757</v>
      </c>
      <c r="D368" t="s">
        <v>758</v>
      </c>
    </row>
    <row r="369" spans="1:4" x14ac:dyDescent="0.25">
      <c r="A369" t="str">
        <f t="shared" si="5"/>
        <v>NVKTS-L12</v>
      </c>
      <c r="B369">
        <v>153</v>
      </c>
      <c r="C369" t="s">
        <v>600</v>
      </c>
      <c r="D369" t="s">
        <v>601</v>
      </c>
    </row>
    <row r="370" spans="1:4" x14ac:dyDescent="0.25">
      <c r="A370" t="str">
        <f t="shared" si="5"/>
        <v>NVKTS - MHH</v>
      </c>
      <c r="B370">
        <v>771</v>
      </c>
      <c r="C370" t="s">
        <v>1808</v>
      </c>
      <c r="D370" t="s">
        <v>1809</v>
      </c>
    </row>
    <row r="371" spans="1:4" x14ac:dyDescent="0.25">
      <c r="A371" t="str">
        <f t="shared" si="5"/>
        <v>NVKTS - MHHCN</v>
      </c>
      <c r="B371">
        <v>772</v>
      </c>
      <c r="C371" t="s">
        <v>1810</v>
      </c>
      <c r="D371" t="s">
        <v>1811</v>
      </c>
    </row>
    <row r="372" spans="1:4" x14ac:dyDescent="0.25">
      <c r="A372" t="str">
        <f t="shared" si="5"/>
        <v>NVKTTT-L11</v>
      </c>
      <c r="B372">
        <v>273</v>
      </c>
      <c r="C372" t="s">
        <v>812</v>
      </c>
      <c r="D372" t="s">
        <v>813</v>
      </c>
    </row>
    <row r="373" spans="1:4" x14ac:dyDescent="0.25">
      <c r="A373" t="str">
        <f t="shared" si="5"/>
        <v>NVKTTT-L12</v>
      </c>
      <c r="B373">
        <v>196</v>
      </c>
      <c r="C373" t="s">
        <v>686</v>
      </c>
      <c r="D373" t="s">
        <v>687</v>
      </c>
    </row>
    <row r="374" spans="1:4" x14ac:dyDescent="0.25">
      <c r="A374" t="str">
        <f t="shared" si="5"/>
        <v>NVKTTHCT</v>
      </c>
      <c r="B374">
        <v>786</v>
      </c>
      <c r="C374" t="s">
        <v>1836</v>
      </c>
      <c r="D374" t="s">
        <v>1837</v>
      </c>
    </row>
    <row r="375" spans="1:4" x14ac:dyDescent="0.25">
      <c r="A375" t="str">
        <f t="shared" si="5"/>
        <v>NVKTTH-HN</v>
      </c>
      <c r="B375">
        <v>770</v>
      </c>
      <c r="C375" t="s">
        <v>1806</v>
      </c>
      <c r="D375" t="s">
        <v>1807</v>
      </c>
    </row>
    <row r="376" spans="1:4" x14ac:dyDescent="0.25">
      <c r="A376" t="str">
        <f t="shared" si="5"/>
        <v>NVKTTH-L11</v>
      </c>
      <c r="B376">
        <v>254</v>
      </c>
      <c r="C376" t="s">
        <v>774</v>
      </c>
      <c r="D376" t="s">
        <v>775</v>
      </c>
    </row>
    <row r="377" spans="1:4" x14ac:dyDescent="0.25">
      <c r="A377" t="str">
        <f t="shared" si="5"/>
        <v>NVKTTH-L12</v>
      </c>
      <c r="B377">
        <v>145</v>
      </c>
      <c r="C377" t="s">
        <v>584</v>
      </c>
      <c r="D377" t="s">
        <v>585</v>
      </c>
    </row>
    <row r="378" spans="1:4" x14ac:dyDescent="0.25">
      <c r="A378" t="str">
        <f t="shared" si="5"/>
        <v>NVKTTH13</v>
      </c>
      <c r="B378">
        <v>765</v>
      </c>
      <c r="C378" t="s">
        <v>1796</v>
      </c>
      <c r="D378" t="s">
        <v>1797</v>
      </c>
    </row>
    <row r="379" spans="1:4" x14ac:dyDescent="0.25">
      <c r="A379" t="str">
        <f t="shared" si="5"/>
        <v>NVKTTH-TN</v>
      </c>
      <c r="B379">
        <v>743</v>
      </c>
      <c r="C379" t="s">
        <v>1629</v>
      </c>
      <c r="D379" t="s">
        <v>1630</v>
      </c>
    </row>
    <row r="380" spans="1:4" x14ac:dyDescent="0.25">
      <c r="A380" t="str">
        <f t="shared" si="5"/>
        <v>NVKTTHDN</v>
      </c>
      <c r="B380">
        <v>811</v>
      </c>
      <c r="C380" t="s">
        <v>1886</v>
      </c>
      <c r="D380" t="s">
        <v>1887</v>
      </c>
    </row>
    <row r="381" spans="1:4" x14ac:dyDescent="0.25">
      <c r="A381" t="str">
        <f t="shared" si="5"/>
        <v>NVKTT11</v>
      </c>
      <c r="B381">
        <v>824</v>
      </c>
      <c r="C381" t="s">
        <v>1912</v>
      </c>
      <c r="D381" t="s">
        <v>1913</v>
      </c>
    </row>
    <row r="382" spans="1:4" x14ac:dyDescent="0.25">
      <c r="A382" t="str">
        <f t="shared" si="5"/>
        <v>NVKTT12</v>
      </c>
      <c r="B382">
        <v>828</v>
      </c>
      <c r="C382" t="s">
        <v>1920</v>
      </c>
      <c r="D382" t="s">
        <v>1921</v>
      </c>
    </row>
    <row r="383" spans="1:4" x14ac:dyDescent="0.25">
      <c r="A383" t="str">
        <f t="shared" si="5"/>
        <v>NVKTVT</v>
      </c>
      <c r="B383">
        <v>817</v>
      </c>
      <c r="C383" t="s">
        <v>1898</v>
      </c>
      <c r="D383" t="s">
        <v>1899</v>
      </c>
    </row>
    <row r="384" spans="1:4" x14ac:dyDescent="0.25">
      <c r="A384" t="str">
        <f t="shared" si="5"/>
        <v>NVKTVTCT</v>
      </c>
      <c r="B384">
        <v>790</v>
      </c>
      <c r="C384" t="s">
        <v>1844</v>
      </c>
      <c r="D384" t="s">
        <v>1845</v>
      </c>
    </row>
    <row r="385" spans="1:4" x14ac:dyDescent="0.25">
      <c r="A385" t="str">
        <f t="shared" ref="A385:A448" si="6">C385</f>
        <v>NVKTVT-L11</v>
      </c>
      <c r="B385">
        <v>274</v>
      </c>
      <c r="C385" t="s">
        <v>814</v>
      </c>
      <c r="D385" t="s">
        <v>815</v>
      </c>
    </row>
    <row r="386" spans="1:4" x14ac:dyDescent="0.25">
      <c r="A386" t="str">
        <f t="shared" si="6"/>
        <v>NVKTVT-L12</v>
      </c>
      <c r="B386">
        <v>148</v>
      </c>
      <c r="C386" t="s">
        <v>590</v>
      </c>
      <c r="D386" t="s">
        <v>591</v>
      </c>
    </row>
    <row r="387" spans="1:4" x14ac:dyDescent="0.25">
      <c r="A387" t="str">
        <f t="shared" si="6"/>
        <v>NVKTC1</v>
      </c>
      <c r="B387">
        <v>654</v>
      </c>
      <c r="C387" t="s">
        <v>1203</v>
      </c>
      <c r="D387" t="s">
        <v>1204</v>
      </c>
    </row>
    <row r="388" spans="1:4" x14ac:dyDescent="0.25">
      <c r="A388" t="str">
        <f t="shared" si="6"/>
        <v>NVKTC2</v>
      </c>
      <c r="B388">
        <v>655</v>
      </c>
      <c r="C388" t="s">
        <v>1205</v>
      </c>
      <c r="D388" t="s">
        <v>1206</v>
      </c>
    </row>
    <row r="389" spans="1:4" x14ac:dyDescent="0.25">
      <c r="A389" t="str">
        <f t="shared" si="6"/>
        <v>NVKTC3</v>
      </c>
      <c r="B389">
        <v>656</v>
      </c>
      <c r="C389" t="s">
        <v>1207</v>
      </c>
      <c r="D389" t="s">
        <v>1208</v>
      </c>
    </row>
    <row r="390" spans="1:4" x14ac:dyDescent="0.25">
      <c r="A390" t="str">
        <f t="shared" si="6"/>
        <v>NVKD-L10</v>
      </c>
      <c r="B390">
        <v>325</v>
      </c>
      <c r="C390" t="s">
        <v>894</v>
      </c>
      <c r="D390" t="s">
        <v>895</v>
      </c>
    </row>
    <row r="391" spans="1:4" x14ac:dyDescent="0.25">
      <c r="A391" t="str">
        <f t="shared" si="6"/>
        <v>NVKD-L11</v>
      </c>
      <c r="B391">
        <v>307</v>
      </c>
      <c r="C391" t="s">
        <v>866</v>
      </c>
      <c r="D391" t="s">
        <v>867</v>
      </c>
    </row>
    <row r="392" spans="1:4" x14ac:dyDescent="0.25">
      <c r="A392" t="str">
        <f t="shared" si="6"/>
        <v>NVKDTV</v>
      </c>
      <c r="B392">
        <v>923</v>
      </c>
      <c r="C392" t="s">
        <v>2095</v>
      </c>
      <c r="D392" t="s">
        <v>2096</v>
      </c>
    </row>
    <row r="393" spans="1:4" x14ac:dyDescent="0.25">
      <c r="A393" t="str">
        <f t="shared" si="6"/>
        <v>NVKSNB</v>
      </c>
      <c r="B393">
        <v>992</v>
      </c>
      <c r="C393" t="s">
        <v>2311</v>
      </c>
      <c r="D393" t="s">
        <v>2312</v>
      </c>
    </row>
    <row r="394" spans="1:4" x14ac:dyDescent="0.25">
      <c r="A394" t="str">
        <f t="shared" si="6"/>
        <v>NVKTD</v>
      </c>
      <c r="B394">
        <v>333</v>
      </c>
      <c r="C394" t="s">
        <v>898</v>
      </c>
      <c r="D394" t="s">
        <v>899</v>
      </c>
    </row>
    <row r="395" spans="1:4" x14ac:dyDescent="0.25">
      <c r="A395" t="str">
        <f t="shared" si="6"/>
        <v>NVKTTV</v>
      </c>
      <c r="B395">
        <v>315</v>
      </c>
      <c r="C395" t="s">
        <v>876</v>
      </c>
      <c r="D395" t="s">
        <v>877</v>
      </c>
    </row>
    <row r="396" spans="1:4" x14ac:dyDescent="0.25">
      <c r="A396" t="str">
        <f t="shared" si="6"/>
        <v>NVKDOANH</v>
      </c>
      <c r="B396">
        <v>752</v>
      </c>
      <c r="C396" t="s">
        <v>1646</v>
      </c>
      <c r="D396" t="s">
        <v>589</v>
      </c>
    </row>
    <row r="397" spans="1:4" x14ac:dyDescent="0.25">
      <c r="A397" t="str">
        <f t="shared" si="6"/>
        <v>NVKDCT</v>
      </c>
      <c r="B397">
        <v>782</v>
      </c>
      <c r="C397" t="s">
        <v>1830</v>
      </c>
      <c r="D397" t="s">
        <v>1831</v>
      </c>
    </row>
    <row r="398" spans="1:4" x14ac:dyDescent="0.25">
      <c r="A398" t="str">
        <f t="shared" si="6"/>
        <v>NVKD-HN</v>
      </c>
      <c r="B398">
        <v>779</v>
      </c>
      <c r="C398" t="s">
        <v>1824</v>
      </c>
      <c r="D398" t="s">
        <v>1825</v>
      </c>
    </row>
    <row r="399" spans="1:4" x14ac:dyDescent="0.25">
      <c r="A399" t="str">
        <f t="shared" si="6"/>
        <v>NVKD</v>
      </c>
      <c r="B399">
        <v>147</v>
      </c>
      <c r="C399" t="s">
        <v>588</v>
      </c>
      <c r="D399" t="s">
        <v>1476</v>
      </c>
    </row>
    <row r="400" spans="1:4" x14ac:dyDescent="0.25">
      <c r="A400" t="str">
        <f t="shared" si="6"/>
        <v>NVKDS</v>
      </c>
      <c r="B400">
        <v>214</v>
      </c>
      <c r="C400" t="s">
        <v>719</v>
      </c>
      <c r="D400" t="s">
        <v>720</v>
      </c>
    </row>
    <row r="401" spans="1:4" x14ac:dyDescent="0.25">
      <c r="A401" t="str">
        <f t="shared" si="6"/>
        <v>NVKDS-L11</v>
      </c>
      <c r="B401">
        <v>814</v>
      </c>
      <c r="C401" t="s">
        <v>1892</v>
      </c>
      <c r="D401" t="s">
        <v>1893</v>
      </c>
    </row>
    <row r="402" spans="1:4" x14ac:dyDescent="0.25">
      <c r="A402" t="str">
        <f t="shared" si="6"/>
        <v>NVKDT</v>
      </c>
      <c r="B402">
        <v>822</v>
      </c>
      <c r="C402" t="s">
        <v>1908</v>
      </c>
      <c r="D402" t="s">
        <v>1909</v>
      </c>
    </row>
    <row r="403" spans="1:4" x14ac:dyDescent="0.25">
      <c r="A403" t="str">
        <f t="shared" si="6"/>
        <v>NVKT-L10</v>
      </c>
      <c r="B403">
        <v>323</v>
      </c>
      <c r="C403" t="s">
        <v>890</v>
      </c>
      <c r="D403" t="s">
        <v>891</v>
      </c>
    </row>
    <row r="404" spans="1:4" x14ac:dyDescent="0.25">
      <c r="A404" t="str">
        <f t="shared" si="6"/>
        <v>NVKT3</v>
      </c>
      <c r="B404">
        <v>657</v>
      </c>
      <c r="C404" t="s">
        <v>1209</v>
      </c>
      <c r="D404" t="s">
        <v>1210</v>
      </c>
    </row>
    <row r="405" spans="1:4" x14ac:dyDescent="0.25">
      <c r="A405" t="str">
        <f t="shared" si="6"/>
        <v>NVKTCN6</v>
      </c>
      <c r="B405">
        <v>906</v>
      </c>
      <c r="C405" t="s">
        <v>2063</v>
      </c>
      <c r="D405" t="s">
        <v>2064</v>
      </c>
    </row>
    <row r="406" spans="1:4" x14ac:dyDescent="0.25">
      <c r="A406" t="str">
        <f t="shared" si="6"/>
        <v>NVKTDA</v>
      </c>
      <c r="B406">
        <v>671</v>
      </c>
      <c r="C406" t="s">
        <v>1489</v>
      </c>
      <c r="D406" t="s">
        <v>1490</v>
      </c>
    </row>
    <row r="407" spans="1:4" x14ac:dyDescent="0.25">
      <c r="A407" t="str">
        <f t="shared" si="6"/>
        <v>NVKTDM</v>
      </c>
      <c r="B407">
        <v>905</v>
      </c>
      <c r="C407" t="s">
        <v>2061</v>
      </c>
      <c r="D407" t="s">
        <v>2062</v>
      </c>
    </row>
    <row r="408" spans="1:4" x14ac:dyDescent="0.25">
      <c r="A408" t="str">
        <f t="shared" si="6"/>
        <v>NVKTD-BT</v>
      </c>
      <c r="B408">
        <v>658</v>
      </c>
      <c r="C408" t="s">
        <v>1211</v>
      </c>
      <c r="D408" t="s">
        <v>1212</v>
      </c>
    </row>
    <row r="409" spans="1:4" x14ac:dyDescent="0.25">
      <c r="A409" t="str">
        <f t="shared" si="6"/>
        <v>NVKTDNLV</v>
      </c>
      <c r="B409">
        <v>259</v>
      </c>
      <c r="C409" t="s">
        <v>784</v>
      </c>
      <c r="D409" t="s">
        <v>785</v>
      </c>
    </row>
    <row r="410" spans="1:4" x14ac:dyDescent="0.25">
      <c r="A410" t="str">
        <f t="shared" si="6"/>
        <v>NVLX</v>
      </c>
      <c r="B410">
        <v>314</v>
      </c>
      <c r="C410" t="s">
        <v>874</v>
      </c>
      <c r="D410" t="s">
        <v>875</v>
      </c>
    </row>
    <row r="411" spans="1:4" x14ac:dyDescent="0.25">
      <c r="A411" t="str">
        <f t="shared" si="6"/>
        <v>NVLX-TN</v>
      </c>
      <c r="B411">
        <v>739</v>
      </c>
      <c r="C411" t="s">
        <v>1621</v>
      </c>
      <c r="D411" t="s">
        <v>1622</v>
      </c>
    </row>
    <row r="412" spans="1:4" x14ac:dyDescent="0.25">
      <c r="A412" t="str">
        <f t="shared" si="6"/>
        <v>NVLXCT</v>
      </c>
      <c r="B412">
        <v>802</v>
      </c>
      <c r="C412" t="s">
        <v>1868</v>
      </c>
      <c r="D412" t="s">
        <v>1869</v>
      </c>
    </row>
    <row r="413" spans="1:4" x14ac:dyDescent="0.25">
      <c r="A413" t="str">
        <f t="shared" si="6"/>
        <v>NVLXDN</v>
      </c>
      <c r="B413">
        <v>685</v>
      </c>
      <c r="C413" t="s">
        <v>1517</v>
      </c>
      <c r="D413" t="s">
        <v>1518</v>
      </c>
    </row>
    <row r="414" spans="1:4" x14ac:dyDescent="0.25">
      <c r="A414" t="str">
        <f t="shared" si="6"/>
        <v>NVLXHN</v>
      </c>
      <c r="B414">
        <v>694</v>
      </c>
      <c r="C414" t="s">
        <v>1535</v>
      </c>
      <c r="D414" t="s">
        <v>1536</v>
      </c>
    </row>
    <row r="415" spans="1:4" x14ac:dyDescent="0.25">
      <c r="A415" t="str">
        <f t="shared" si="6"/>
        <v>NVLPL</v>
      </c>
      <c r="B415">
        <v>773</v>
      </c>
      <c r="C415" t="s">
        <v>1812</v>
      </c>
      <c r="D415" t="s">
        <v>1813</v>
      </c>
    </row>
    <row r="416" spans="1:4" x14ac:dyDescent="0.25">
      <c r="A416" t="str">
        <f t="shared" si="6"/>
        <v>NVMG-L11</v>
      </c>
      <c r="B416">
        <v>261</v>
      </c>
      <c r="C416" t="s">
        <v>788</v>
      </c>
      <c r="D416" t="s">
        <v>789</v>
      </c>
    </row>
    <row r="417" spans="1:4" x14ac:dyDescent="0.25">
      <c r="A417" t="str">
        <f t="shared" si="6"/>
        <v>NVMG-L12</v>
      </c>
      <c r="B417">
        <v>166</v>
      </c>
      <c r="C417" t="s">
        <v>626</v>
      </c>
      <c r="D417" t="s">
        <v>627</v>
      </c>
    </row>
    <row r="418" spans="1:4" x14ac:dyDescent="0.25">
      <c r="A418" t="str">
        <f t="shared" si="6"/>
        <v>NVM</v>
      </c>
      <c r="B418">
        <v>144</v>
      </c>
      <c r="C418" t="s">
        <v>582</v>
      </c>
      <c r="D418" t="s">
        <v>583</v>
      </c>
    </row>
    <row r="419" spans="1:4" x14ac:dyDescent="0.25">
      <c r="A419" t="str">
        <f t="shared" si="6"/>
        <v>NVMKTCT</v>
      </c>
      <c r="B419">
        <v>797</v>
      </c>
      <c r="C419" t="s">
        <v>1858</v>
      </c>
      <c r="D419" t="s">
        <v>1859</v>
      </c>
    </row>
    <row r="420" spans="1:4" x14ac:dyDescent="0.25">
      <c r="A420" t="str">
        <f t="shared" si="6"/>
        <v>NVMT-AN-P</v>
      </c>
      <c r="B420">
        <v>193</v>
      </c>
      <c r="C420" t="s">
        <v>680</v>
      </c>
      <c r="D420" t="s">
        <v>681</v>
      </c>
    </row>
    <row r="421" spans="1:4" x14ac:dyDescent="0.25">
      <c r="A421" t="str">
        <f t="shared" si="6"/>
        <v>NVNS</v>
      </c>
      <c r="B421">
        <v>268</v>
      </c>
      <c r="C421" t="s">
        <v>802</v>
      </c>
      <c r="D421" t="s">
        <v>803</v>
      </c>
    </row>
    <row r="422" spans="1:4" x14ac:dyDescent="0.25">
      <c r="A422" t="str">
        <f t="shared" si="6"/>
        <v>NVNS-L</v>
      </c>
      <c r="B422">
        <v>774</v>
      </c>
      <c r="C422" t="s">
        <v>1814</v>
      </c>
      <c r="D422" t="s">
        <v>1815</v>
      </c>
    </row>
    <row r="423" spans="1:4" x14ac:dyDescent="0.25">
      <c r="A423" t="str">
        <f t="shared" si="6"/>
        <v>NVNL</v>
      </c>
      <c r="B423">
        <v>237</v>
      </c>
      <c r="C423" t="s">
        <v>744</v>
      </c>
      <c r="D423" t="s">
        <v>745</v>
      </c>
    </row>
    <row r="424" spans="1:4" x14ac:dyDescent="0.25">
      <c r="A424" t="str">
        <f t="shared" si="6"/>
        <v>NVPP</v>
      </c>
      <c r="B424">
        <v>175</v>
      </c>
      <c r="C424" t="s">
        <v>644</v>
      </c>
      <c r="D424" t="s">
        <v>645</v>
      </c>
    </row>
    <row r="425" spans="1:4" x14ac:dyDescent="0.25">
      <c r="A425" t="str">
        <f t="shared" si="6"/>
        <v>NVPPG</v>
      </c>
      <c r="B425">
        <v>173</v>
      </c>
      <c r="C425" t="s">
        <v>640</v>
      </c>
      <c r="D425" t="s">
        <v>641</v>
      </c>
    </row>
    <row r="426" spans="1:4" x14ac:dyDescent="0.25">
      <c r="A426" t="str">
        <f t="shared" si="6"/>
        <v>NVPTDL</v>
      </c>
      <c r="B426">
        <v>171</v>
      </c>
      <c r="C426" t="s">
        <v>636</v>
      </c>
      <c r="D426" t="s">
        <v>637</v>
      </c>
    </row>
    <row r="427" spans="1:4" x14ac:dyDescent="0.25">
      <c r="A427" t="str">
        <f t="shared" si="6"/>
        <v>NVPTTKE</v>
      </c>
      <c r="B427">
        <v>753</v>
      </c>
      <c r="C427" t="s">
        <v>1647</v>
      </c>
      <c r="D427" t="s">
        <v>1648</v>
      </c>
    </row>
    <row r="428" spans="1:4" x14ac:dyDescent="0.25">
      <c r="A428" t="str">
        <f t="shared" si="6"/>
        <v>NVPTSP</v>
      </c>
      <c r="B428">
        <v>898</v>
      </c>
      <c r="C428" t="s">
        <v>2049</v>
      </c>
      <c r="D428" t="s">
        <v>2050</v>
      </c>
    </row>
    <row r="429" spans="1:4" x14ac:dyDescent="0.25">
      <c r="A429" t="str">
        <f t="shared" si="6"/>
        <v>NVPTVCSHT</v>
      </c>
      <c r="B429">
        <v>247</v>
      </c>
      <c r="C429" t="s">
        <v>761</v>
      </c>
      <c r="D429" t="s">
        <v>762</v>
      </c>
    </row>
    <row r="430" spans="1:4" x14ac:dyDescent="0.25">
      <c r="A430" t="str">
        <f t="shared" si="6"/>
        <v>NVPCC</v>
      </c>
      <c r="B430">
        <v>825</v>
      </c>
      <c r="C430" t="s">
        <v>1914</v>
      </c>
      <c r="D430" t="s">
        <v>1915</v>
      </c>
    </row>
    <row r="431" spans="1:4" x14ac:dyDescent="0.25">
      <c r="A431" t="str">
        <f t="shared" si="6"/>
        <v>NVPTN</v>
      </c>
      <c r="B431">
        <v>823</v>
      </c>
      <c r="C431" t="s">
        <v>1910</v>
      </c>
      <c r="D431" t="s">
        <v>1911</v>
      </c>
    </row>
    <row r="432" spans="1:4" x14ac:dyDescent="0.25">
      <c r="A432" t="str">
        <f t="shared" si="6"/>
        <v>NVPTBH</v>
      </c>
      <c r="B432">
        <v>262</v>
      </c>
      <c r="C432" t="s">
        <v>790</v>
      </c>
      <c r="D432" t="s">
        <v>791</v>
      </c>
    </row>
    <row r="433" spans="1:4" x14ac:dyDescent="0.25">
      <c r="A433" t="str">
        <f t="shared" si="6"/>
        <v>NVPTDH</v>
      </c>
      <c r="B433">
        <v>284</v>
      </c>
      <c r="C433" t="s">
        <v>834</v>
      </c>
      <c r="D433" t="s">
        <v>835</v>
      </c>
    </row>
    <row r="434" spans="1:4" x14ac:dyDescent="0.25">
      <c r="A434" t="str">
        <f t="shared" si="6"/>
        <v>NVPTM</v>
      </c>
      <c r="B434">
        <v>167</v>
      </c>
      <c r="C434" t="s">
        <v>628</v>
      </c>
      <c r="D434" t="s">
        <v>629</v>
      </c>
    </row>
    <row r="435" spans="1:4" x14ac:dyDescent="0.25">
      <c r="A435" t="str">
        <f t="shared" si="6"/>
        <v>NVQHKHDN</v>
      </c>
      <c r="B435">
        <v>211</v>
      </c>
      <c r="C435" t="s">
        <v>714</v>
      </c>
      <c r="D435" t="s">
        <v>715</v>
      </c>
    </row>
    <row r="436" spans="1:4" x14ac:dyDescent="0.25">
      <c r="A436" t="str">
        <f t="shared" si="6"/>
        <v>NVQLM</v>
      </c>
      <c r="B436">
        <v>168</v>
      </c>
      <c r="C436" t="s">
        <v>630</v>
      </c>
      <c r="D436" t="s">
        <v>631</v>
      </c>
    </row>
    <row r="437" spans="1:4" x14ac:dyDescent="0.25">
      <c r="A437" t="str">
        <f t="shared" si="6"/>
        <v>NVQTND</v>
      </c>
      <c r="B437">
        <v>961</v>
      </c>
      <c r="C437" t="s">
        <v>2258</v>
      </c>
      <c r="D437" t="s">
        <v>2259</v>
      </c>
    </row>
    <row r="438" spans="1:4" x14ac:dyDescent="0.25">
      <c r="A438" t="str">
        <f t="shared" si="6"/>
        <v>NVSH-L10</v>
      </c>
      <c r="B438">
        <v>335</v>
      </c>
      <c r="C438" t="s">
        <v>902</v>
      </c>
      <c r="D438" t="s">
        <v>903</v>
      </c>
    </row>
    <row r="439" spans="1:4" x14ac:dyDescent="0.25">
      <c r="A439" t="str">
        <f t="shared" si="6"/>
        <v>NVSH-L9</v>
      </c>
      <c r="B439">
        <v>344</v>
      </c>
      <c r="C439" t="s">
        <v>914</v>
      </c>
      <c r="D439" t="s">
        <v>915</v>
      </c>
    </row>
    <row r="440" spans="1:4" x14ac:dyDescent="0.25">
      <c r="A440" t="str">
        <f t="shared" si="6"/>
        <v>NVTMT</v>
      </c>
      <c r="B440">
        <v>303</v>
      </c>
      <c r="C440" t="s">
        <v>858</v>
      </c>
      <c r="D440" t="s">
        <v>859</v>
      </c>
    </row>
    <row r="441" spans="1:4" x14ac:dyDescent="0.25">
      <c r="A441" t="str">
        <f t="shared" si="6"/>
        <v>NVTV</v>
      </c>
      <c r="B441">
        <v>360</v>
      </c>
      <c r="C441" t="s">
        <v>921</v>
      </c>
      <c r="D441" t="s">
        <v>922</v>
      </c>
    </row>
    <row r="442" spans="1:4" x14ac:dyDescent="0.25">
      <c r="A442" t="str">
        <f t="shared" si="6"/>
        <v>NVTV-TN</v>
      </c>
      <c r="B442">
        <v>741</v>
      </c>
      <c r="C442" t="s">
        <v>1625</v>
      </c>
      <c r="D442" t="s">
        <v>1626</v>
      </c>
    </row>
    <row r="443" spans="1:4" x14ac:dyDescent="0.25">
      <c r="A443" t="str">
        <f t="shared" si="6"/>
        <v>NVTVDN</v>
      </c>
      <c r="B443">
        <v>682</v>
      </c>
      <c r="C443" t="s">
        <v>1511</v>
      </c>
      <c r="D443" t="s">
        <v>1512</v>
      </c>
    </row>
    <row r="444" spans="1:4" x14ac:dyDescent="0.25">
      <c r="A444" t="str">
        <f t="shared" si="6"/>
        <v>NVTVHN</v>
      </c>
      <c r="B444">
        <v>695</v>
      </c>
      <c r="C444" t="s">
        <v>1537</v>
      </c>
      <c r="D444" t="s">
        <v>1538</v>
      </c>
    </row>
    <row r="445" spans="1:4" x14ac:dyDescent="0.25">
      <c r="A445" t="str">
        <f t="shared" si="6"/>
        <v>NVTVXNNT</v>
      </c>
      <c r="B445">
        <v>980</v>
      </c>
      <c r="C445" t="s">
        <v>2287</v>
      </c>
      <c r="D445" t="s">
        <v>2288</v>
      </c>
    </row>
    <row r="446" spans="1:4" x14ac:dyDescent="0.25">
      <c r="A446" t="str">
        <f t="shared" si="6"/>
        <v>NVTK</v>
      </c>
      <c r="B446">
        <v>301</v>
      </c>
      <c r="C446" t="s">
        <v>856</v>
      </c>
      <c r="D446" t="s">
        <v>857</v>
      </c>
    </row>
    <row r="447" spans="1:4" x14ac:dyDescent="0.25">
      <c r="A447" t="str">
        <f t="shared" si="6"/>
        <v>NVTK2-L11</v>
      </c>
      <c r="B447">
        <v>283</v>
      </c>
      <c r="C447" t="s">
        <v>832</v>
      </c>
      <c r="D447" t="s">
        <v>833</v>
      </c>
    </row>
    <row r="448" spans="1:4" x14ac:dyDescent="0.25">
      <c r="A448" t="str">
        <f t="shared" si="6"/>
        <v>NVTK2-L12</v>
      </c>
      <c r="B448">
        <v>215</v>
      </c>
      <c r="C448" t="s">
        <v>721</v>
      </c>
      <c r="D448" t="s">
        <v>722</v>
      </c>
    </row>
    <row r="449" spans="1:4" x14ac:dyDescent="0.25">
      <c r="A449" t="str">
        <f t="shared" ref="A449:A512" si="7">C449</f>
        <v>NVTK3-L10</v>
      </c>
      <c r="B449">
        <v>337</v>
      </c>
      <c r="C449" t="s">
        <v>906</v>
      </c>
      <c r="D449" t="s">
        <v>907</v>
      </c>
    </row>
    <row r="450" spans="1:4" x14ac:dyDescent="0.25">
      <c r="A450" t="str">
        <f t="shared" si="7"/>
        <v>NVTK3-L11</v>
      </c>
      <c r="B450">
        <v>282</v>
      </c>
      <c r="C450" t="s">
        <v>830</v>
      </c>
      <c r="D450" t="s">
        <v>831</v>
      </c>
    </row>
    <row r="451" spans="1:4" x14ac:dyDescent="0.25">
      <c r="A451" t="str">
        <f t="shared" si="7"/>
        <v>NVTK3D-12</v>
      </c>
      <c r="B451">
        <v>754</v>
      </c>
      <c r="C451" t="s">
        <v>1649</v>
      </c>
      <c r="D451" t="s">
        <v>1650</v>
      </c>
    </row>
    <row r="452" spans="1:4" x14ac:dyDescent="0.25">
      <c r="A452" t="str">
        <f t="shared" si="7"/>
        <v>NVTK3DXNNT</v>
      </c>
      <c r="B452">
        <v>728</v>
      </c>
      <c r="C452" t="s">
        <v>1599</v>
      </c>
      <c r="D452" t="s">
        <v>1600</v>
      </c>
    </row>
    <row r="453" spans="1:4" x14ac:dyDescent="0.25">
      <c r="A453" t="str">
        <f t="shared" si="7"/>
        <v>NVTKDH-L11</v>
      </c>
      <c r="B453">
        <v>266</v>
      </c>
      <c r="C453" t="s">
        <v>798</v>
      </c>
      <c r="D453" t="s">
        <v>799</v>
      </c>
    </row>
    <row r="454" spans="1:4" x14ac:dyDescent="0.25">
      <c r="A454" t="str">
        <f t="shared" si="7"/>
        <v>NVTKDH-L12</v>
      </c>
      <c r="B454">
        <v>186</v>
      </c>
      <c r="C454" t="s">
        <v>666</v>
      </c>
      <c r="D454" t="s">
        <v>667</v>
      </c>
    </row>
    <row r="455" spans="1:4" x14ac:dyDescent="0.25">
      <c r="A455" t="str">
        <f t="shared" si="7"/>
        <v>NVTKTM</v>
      </c>
      <c r="B455">
        <v>305</v>
      </c>
      <c r="C455" t="s">
        <v>862</v>
      </c>
      <c r="D455" t="s">
        <v>863</v>
      </c>
    </row>
    <row r="456" spans="1:4" x14ac:dyDescent="0.25">
      <c r="A456" t="str">
        <f t="shared" si="7"/>
        <v>NVTK-L11</v>
      </c>
      <c r="B456">
        <v>285</v>
      </c>
      <c r="C456" t="s">
        <v>836</v>
      </c>
      <c r="D456" t="s">
        <v>837</v>
      </c>
    </row>
    <row r="457" spans="1:4" x14ac:dyDescent="0.25">
      <c r="A457" t="str">
        <f t="shared" si="7"/>
        <v>NVTK-L12</v>
      </c>
      <c r="B457">
        <v>155</v>
      </c>
      <c r="C457" t="s">
        <v>604</v>
      </c>
      <c r="D457" t="s">
        <v>605</v>
      </c>
    </row>
    <row r="458" spans="1:4" x14ac:dyDescent="0.25">
      <c r="A458" t="str">
        <f t="shared" si="7"/>
        <v>NVTK-L10</v>
      </c>
      <c r="B458">
        <v>319</v>
      </c>
      <c r="C458" t="s">
        <v>884</v>
      </c>
      <c r="D458" t="s">
        <v>885</v>
      </c>
    </row>
    <row r="459" spans="1:4" x14ac:dyDescent="0.25">
      <c r="A459" t="str">
        <f t="shared" si="7"/>
        <v>NVTKHO-L11</v>
      </c>
      <c r="B459">
        <v>242</v>
      </c>
      <c r="C459" t="s">
        <v>752</v>
      </c>
      <c r="D459" t="s">
        <v>753</v>
      </c>
    </row>
    <row r="460" spans="1:4" x14ac:dyDescent="0.25">
      <c r="A460" t="str">
        <f t="shared" si="7"/>
        <v>NTTK11CT</v>
      </c>
      <c r="B460">
        <v>714</v>
      </c>
      <c r="C460" t="s">
        <v>1571</v>
      </c>
      <c r="D460" t="s">
        <v>1572</v>
      </c>
    </row>
    <row r="461" spans="1:4" x14ac:dyDescent="0.25">
      <c r="A461" t="str">
        <f t="shared" si="7"/>
        <v>NVTK11DN</v>
      </c>
      <c r="B461">
        <v>701</v>
      </c>
      <c r="C461" t="s">
        <v>1549</v>
      </c>
      <c r="D461" t="s">
        <v>1550</v>
      </c>
    </row>
    <row r="462" spans="1:4" x14ac:dyDescent="0.25">
      <c r="A462" t="str">
        <f t="shared" si="7"/>
        <v>NVTK-L9</v>
      </c>
      <c r="B462">
        <v>354</v>
      </c>
      <c r="C462" t="s">
        <v>916</v>
      </c>
      <c r="D462" t="s">
        <v>917</v>
      </c>
    </row>
    <row r="463" spans="1:4" x14ac:dyDescent="0.25">
      <c r="A463" t="str">
        <f t="shared" si="7"/>
        <v>NVTKHO-XNNT</v>
      </c>
      <c r="B463">
        <v>733</v>
      </c>
      <c r="C463" t="s">
        <v>1609</v>
      </c>
      <c r="D463" t="s">
        <v>1610</v>
      </c>
    </row>
    <row r="464" spans="1:4" x14ac:dyDescent="0.25">
      <c r="A464" t="str">
        <f t="shared" si="7"/>
        <v>NVTKB</v>
      </c>
      <c r="B464">
        <v>297</v>
      </c>
      <c r="C464" t="s">
        <v>848</v>
      </c>
      <c r="D464" t="s">
        <v>849</v>
      </c>
    </row>
    <row r="465" spans="1:4" x14ac:dyDescent="0.25">
      <c r="A465" t="str">
        <f t="shared" si="7"/>
        <v>NVTKCT</v>
      </c>
      <c r="B465">
        <v>795</v>
      </c>
      <c r="C465" t="s">
        <v>1854</v>
      </c>
      <c r="D465" t="s">
        <v>1855</v>
      </c>
    </row>
    <row r="466" spans="1:4" x14ac:dyDescent="0.25">
      <c r="A466" t="str">
        <f t="shared" si="7"/>
        <v>NVTKCC</v>
      </c>
      <c r="B466">
        <v>299</v>
      </c>
      <c r="C466" t="s">
        <v>852</v>
      </c>
      <c r="D466" t="s">
        <v>853</v>
      </c>
    </row>
    <row r="467" spans="1:4" x14ac:dyDescent="0.25">
      <c r="A467" t="str">
        <f t="shared" si="7"/>
        <v>NVTKD</v>
      </c>
      <c r="B467">
        <v>298</v>
      </c>
      <c r="C467" t="s">
        <v>850</v>
      </c>
      <c r="D467" t="s">
        <v>851</v>
      </c>
    </row>
    <row r="468" spans="1:4" x14ac:dyDescent="0.25">
      <c r="A468" t="str">
        <f t="shared" si="7"/>
        <v>NVTKK</v>
      </c>
      <c r="B468">
        <v>326</v>
      </c>
      <c r="C468" t="s">
        <v>896</v>
      </c>
      <c r="D468" t="s">
        <v>897</v>
      </c>
    </row>
    <row r="469" spans="1:4" x14ac:dyDescent="0.25">
      <c r="A469" t="str">
        <f t="shared" si="7"/>
        <v>NVTTK_XNNT</v>
      </c>
      <c r="B469">
        <v>791</v>
      </c>
      <c r="C469" t="s">
        <v>1846</v>
      </c>
      <c r="D469" t="s">
        <v>1847</v>
      </c>
    </row>
    <row r="470" spans="1:4" x14ac:dyDescent="0.25">
      <c r="A470" t="str">
        <f t="shared" si="7"/>
        <v>NVTKKC</v>
      </c>
      <c r="B470">
        <v>276</v>
      </c>
      <c r="C470" t="s">
        <v>818</v>
      </c>
      <c r="D470" t="s">
        <v>819</v>
      </c>
    </row>
    <row r="471" spans="1:4" x14ac:dyDescent="0.25">
      <c r="A471" t="str">
        <f t="shared" si="7"/>
        <v>NVTKN</v>
      </c>
      <c r="B471">
        <v>826</v>
      </c>
      <c r="C471" t="s">
        <v>1916</v>
      </c>
      <c r="D471" t="s">
        <v>1917</v>
      </c>
    </row>
    <row r="472" spans="1:4" x14ac:dyDescent="0.25">
      <c r="A472" t="str">
        <f t="shared" si="7"/>
        <v>NVTKTL</v>
      </c>
      <c r="B472">
        <v>279</v>
      </c>
      <c r="C472" t="s">
        <v>824</v>
      </c>
      <c r="D472" t="s">
        <v>825</v>
      </c>
    </row>
    <row r="473" spans="1:4" x14ac:dyDescent="0.25">
      <c r="A473" t="str">
        <f t="shared" si="7"/>
        <v>NVTKT</v>
      </c>
      <c r="B473">
        <v>275</v>
      </c>
      <c r="C473" t="s">
        <v>816</v>
      </c>
      <c r="D473" t="s">
        <v>817</v>
      </c>
    </row>
    <row r="474" spans="1:4" x14ac:dyDescent="0.25">
      <c r="A474" t="str">
        <f t="shared" si="7"/>
        <v>NVTKV</v>
      </c>
      <c r="B474">
        <v>659</v>
      </c>
      <c r="C474" t="s">
        <v>1213</v>
      </c>
      <c r="D474" t="s">
        <v>1214</v>
      </c>
    </row>
    <row r="475" spans="1:4" x14ac:dyDescent="0.25">
      <c r="A475" t="str">
        <f t="shared" si="7"/>
        <v>NVTKV-L11</v>
      </c>
      <c r="B475">
        <v>278</v>
      </c>
      <c r="C475" t="s">
        <v>822</v>
      </c>
      <c r="D475" t="s">
        <v>823</v>
      </c>
    </row>
    <row r="476" spans="1:4" x14ac:dyDescent="0.25">
      <c r="A476" t="str">
        <f t="shared" si="7"/>
        <v>NVTKV-L12</v>
      </c>
      <c r="B476">
        <v>198</v>
      </c>
      <c r="C476" t="s">
        <v>690</v>
      </c>
      <c r="D476" t="s">
        <v>691</v>
      </c>
    </row>
    <row r="477" spans="1:4" x14ac:dyDescent="0.25">
      <c r="A477" t="str">
        <f t="shared" si="7"/>
        <v>NVTKVD</v>
      </c>
      <c r="B477">
        <v>277</v>
      </c>
      <c r="C477" t="s">
        <v>820</v>
      </c>
      <c r="D477" t="s">
        <v>821</v>
      </c>
    </row>
    <row r="478" spans="1:4" x14ac:dyDescent="0.25">
      <c r="A478" t="str">
        <f t="shared" si="7"/>
        <v>NVTM</v>
      </c>
      <c r="B478">
        <v>334</v>
      </c>
      <c r="C478" t="s">
        <v>900</v>
      </c>
      <c r="D478" t="s">
        <v>901</v>
      </c>
    </row>
    <row r="479" spans="1:4" x14ac:dyDescent="0.25">
      <c r="A479" t="str">
        <f t="shared" si="7"/>
        <v>NVTQ-L10</v>
      </c>
      <c r="B479">
        <v>310</v>
      </c>
      <c r="C479" t="s">
        <v>868</v>
      </c>
      <c r="D479" t="s">
        <v>869</v>
      </c>
    </row>
    <row r="480" spans="1:4" x14ac:dyDescent="0.25">
      <c r="A480" t="str">
        <f t="shared" si="7"/>
        <v>NVTQ10CT</v>
      </c>
      <c r="B480">
        <v>712</v>
      </c>
      <c r="C480" t="s">
        <v>1567</v>
      </c>
      <c r="D480" t="s">
        <v>1568</v>
      </c>
    </row>
    <row r="481" spans="1:4" x14ac:dyDescent="0.25">
      <c r="A481" t="str">
        <f t="shared" si="7"/>
        <v>NVTQ11CT</v>
      </c>
      <c r="B481">
        <v>713</v>
      </c>
      <c r="C481" t="s">
        <v>1569</v>
      </c>
      <c r="D481" t="s">
        <v>1570</v>
      </c>
    </row>
    <row r="482" spans="1:4" x14ac:dyDescent="0.25">
      <c r="A482" t="str">
        <f t="shared" si="7"/>
        <v>NVTQ-L11</v>
      </c>
      <c r="B482">
        <v>244</v>
      </c>
      <c r="C482" t="s">
        <v>756</v>
      </c>
      <c r="D482" t="s">
        <v>1477</v>
      </c>
    </row>
    <row r="483" spans="1:4" x14ac:dyDescent="0.25">
      <c r="A483" t="str">
        <f t="shared" si="7"/>
        <v>NVTQHN</v>
      </c>
      <c r="B483">
        <v>691</v>
      </c>
      <c r="C483" t="s">
        <v>1529</v>
      </c>
      <c r="D483" t="s">
        <v>1530</v>
      </c>
    </row>
    <row r="484" spans="1:4" x14ac:dyDescent="0.25">
      <c r="A484" t="str">
        <f t="shared" si="7"/>
        <v>NVTMDT-HN</v>
      </c>
      <c r="B484">
        <v>780</v>
      </c>
      <c r="C484" t="s">
        <v>1826</v>
      </c>
      <c r="D484" t="s">
        <v>1827</v>
      </c>
    </row>
    <row r="485" spans="1:4" x14ac:dyDescent="0.25">
      <c r="A485" t="str">
        <f t="shared" si="7"/>
        <v>NVTMDT-L11</v>
      </c>
      <c r="B485">
        <v>265</v>
      </c>
      <c r="C485" t="s">
        <v>796</v>
      </c>
      <c r="D485" t="s">
        <v>797</v>
      </c>
    </row>
    <row r="486" spans="1:4" x14ac:dyDescent="0.25">
      <c r="A486" t="str">
        <f t="shared" si="7"/>
        <v>NVTMDT-L12</v>
      </c>
      <c r="B486">
        <v>159</v>
      </c>
      <c r="C486" t="s">
        <v>612</v>
      </c>
      <c r="D486" t="s">
        <v>613</v>
      </c>
    </row>
    <row r="487" spans="1:4" x14ac:dyDescent="0.25">
      <c r="A487" t="str">
        <f t="shared" si="7"/>
        <v>NVTT</v>
      </c>
      <c r="B487">
        <v>272</v>
      </c>
      <c r="C487" t="s">
        <v>810</v>
      </c>
      <c r="D487" t="s">
        <v>811</v>
      </c>
    </row>
    <row r="488" spans="1:4" x14ac:dyDescent="0.25">
      <c r="A488" t="str">
        <f t="shared" si="7"/>
        <v>NVTHCT</v>
      </c>
      <c r="B488">
        <v>789</v>
      </c>
      <c r="C488" t="s">
        <v>1842</v>
      </c>
      <c r="D488" t="s">
        <v>1843</v>
      </c>
    </row>
    <row r="489" spans="1:4" x14ac:dyDescent="0.25">
      <c r="A489" t="str">
        <f t="shared" si="7"/>
        <v>NVTH-L11</v>
      </c>
      <c r="B489">
        <v>241</v>
      </c>
      <c r="C489" t="s">
        <v>750</v>
      </c>
      <c r="D489" t="s">
        <v>751</v>
      </c>
    </row>
    <row r="490" spans="1:4" x14ac:dyDescent="0.25">
      <c r="A490" t="str">
        <f t="shared" si="7"/>
        <v>NVTH-L12</v>
      </c>
      <c r="B490">
        <v>158</v>
      </c>
      <c r="C490" t="s">
        <v>610</v>
      </c>
      <c r="D490" t="s">
        <v>611</v>
      </c>
    </row>
    <row r="491" spans="1:4" x14ac:dyDescent="0.25">
      <c r="A491" t="str">
        <f t="shared" si="7"/>
        <v>NVTHDN</v>
      </c>
      <c r="B491">
        <v>810</v>
      </c>
      <c r="C491" t="s">
        <v>1884</v>
      </c>
      <c r="D491" t="s">
        <v>1885</v>
      </c>
    </row>
    <row r="492" spans="1:4" x14ac:dyDescent="0.25">
      <c r="A492" t="str">
        <f t="shared" si="7"/>
        <v>NVTCSK</v>
      </c>
      <c r="B492">
        <v>187</v>
      </c>
      <c r="C492" t="s">
        <v>668</v>
      </c>
      <c r="D492" t="s">
        <v>669</v>
      </c>
    </row>
    <row r="493" spans="1:4" x14ac:dyDescent="0.25">
      <c r="A493" t="str">
        <f t="shared" si="7"/>
        <v>NVTTNB</v>
      </c>
      <c r="B493">
        <v>183</v>
      </c>
      <c r="C493" t="s">
        <v>660</v>
      </c>
      <c r="D493" t="s">
        <v>661</v>
      </c>
    </row>
    <row r="494" spans="1:4" x14ac:dyDescent="0.25">
      <c r="A494" t="str">
        <f t="shared" si="7"/>
        <v>NVTVTT</v>
      </c>
      <c r="B494">
        <v>960</v>
      </c>
      <c r="C494" t="s">
        <v>2256</v>
      </c>
      <c r="D494" t="s">
        <v>2257</v>
      </c>
    </row>
    <row r="495" spans="1:4" x14ac:dyDescent="0.25">
      <c r="A495" t="str">
        <f t="shared" si="7"/>
        <v>NVTDU</v>
      </c>
      <c r="B495">
        <v>755</v>
      </c>
      <c r="C495" t="s">
        <v>1651</v>
      </c>
      <c r="D495" t="s">
        <v>1652</v>
      </c>
    </row>
    <row r="496" spans="1:4" x14ac:dyDescent="0.25">
      <c r="A496" t="str">
        <f t="shared" si="7"/>
        <v>NVVHMTM3</v>
      </c>
      <c r="B496">
        <v>300</v>
      </c>
      <c r="C496" t="s">
        <v>854</v>
      </c>
      <c r="D496" t="s">
        <v>855</v>
      </c>
    </row>
    <row r="497" spans="1:4" x14ac:dyDescent="0.25">
      <c r="A497" t="str">
        <f t="shared" si="7"/>
        <v>NVVP</v>
      </c>
      <c r="B497">
        <v>219</v>
      </c>
      <c r="C497" t="s">
        <v>729</v>
      </c>
      <c r="D497" t="s">
        <v>730</v>
      </c>
    </row>
    <row r="498" spans="1:4" x14ac:dyDescent="0.25">
      <c r="A498" t="str">
        <f t="shared" si="7"/>
        <v>NVVT</v>
      </c>
      <c r="B498">
        <v>271</v>
      </c>
      <c r="C498" t="s">
        <v>808</v>
      </c>
      <c r="D498" t="s">
        <v>809</v>
      </c>
    </row>
    <row r="499" spans="1:4" x14ac:dyDescent="0.25">
      <c r="A499" t="str">
        <f t="shared" si="7"/>
        <v>NVXDCB</v>
      </c>
      <c r="B499">
        <v>922</v>
      </c>
      <c r="C499" t="s">
        <v>2093</v>
      </c>
      <c r="D499" t="s">
        <v>2094</v>
      </c>
    </row>
    <row r="500" spans="1:4" x14ac:dyDescent="0.25">
      <c r="A500" t="str">
        <f t="shared" si="7"/>
        <v>NVXK</v>
      </c>
      <c r="B500">
        <v>218</v>
      </c>
      <c r="C500" t="s">
        <v>727</v>
      </c>
      <c r="D500" t="s">
        <v>728</v>
      </c>
    </row>
    <row r="501" spans="1:4" x14ac:dyDescent="0.25">
      <c r="A501" t="str">
        <f t="shared" si="7"/>
        <v>NVYT</v>
      </c>
      <c r="B501">
        <v>296</v>
      </c>
      <c r="C501" t="s">
        <v>846</v>
      </c>
      <c r="D501" t="s">
        <v>847</v>
      </c>
    </row>
    <row r="502" spans="1:4" x14ac:dyDescent="0.25">
      <c r="A502" t="str">
        <f t="shared" si="7"/>
        <v>NVYTU</v>
      </c>
      <c r="B502">
        <v>756</v>
      </c>
      <c r="C502" t="s">
        <v>1653</v>
      </c>
      <c r="D502" t="s">
        <v>1654</v>
      </c>
    </row>
    <row r="503" spans="1:4" x14ac:dyDescent="0.25">
      <c r="A503" t="str">
        <f t="shared" si="7"/>
        <v>NT2</v>
      </c>
      <c r="B503">
        <v>123</v>
      </c>
      <c r="C503" t="s">
        <v>549</v>
      </c>
      <c r="D503" t="s">
        <v>550</v>
      </c>
    </row>
    <row r="504" spans="1:4" x14ac:dyDescent="0.25">
      <c r="A504" t="str">
        <f t="shared" si="7"/>
        <v>NT3</v>
      </c>
      <c r="B504">
        <v>124</v>
      </c>
      <c r="C504" t="s">
        <v>551</v>
      </c>
      <c r="D504" t="s">
        <v>552</v>
      </c>
    </row>
    <row r="505" spans="1:4" x14ac:dyDescent="0.25">
      <c r="A505" t="str">
        <f t="shared" si="7"/>
        <v>NTBAS</v>
      </c>
      <c r="B505">
        <v>497</v>
      </c>
      <c r="C505" t="s">
        <v>1040</v>
      </c>
      <c r="D505" t="s">
        <v>1481</v>
      </c>
    </row>
    <row r="506" spans="1:4" x14ac:dyDescent="0.25">
      <c r="A506" t="str">
        <f t="shared" si="7"/>
        <v>NTCNL3</v>
      </c>
      <c r="B506">
        <v>708</v>
      </c>
      <c r="C506" t="s">
        <v>1559</v>
      </c>
      <c r="D506" t="s">
        <v>1560</v>
      </c>
    </row>
    <row r="507" spans="1:4" x14ac:dyDescent="0.25">
      <c r="A507" t="str">
        <f t="shared" si="7"/>
        <v>NTDBB</v>
      </c>
      <c r="B507">
        <v>465</v>
      </c>
      <c r="C507" t="s">
        <v>986</v>
      </c>
      <c r="D507" t="s">
        <v>987</v>
      </c>
    </row>
    <row r="508" spans="1:4" x14ac:dyDescent="0.25">
      <c r="A508" t="str">
        <f t="shared" si="7"/>
        <v>NTDBV</v>
      </c>
      <c r="B508">
        <v>481</v>
      </c>
      <c r="C508" t="s">
        <v>1012</v>
      </c>
      <c r="D508" t="s">
        <v>1013</v>
      </c>
    </row>
    <row r="509" spans="1:4" x14ac:dyDescent="0.25">
      <c r="A509" t="str">
        <f t="shared" si="7"/>
        <v>NTDM1</v>
      </c>
      <c r="B509">
        <v>767</v>
      </c>
      <c r="C509" t="s">
        <v>1800</v>
      </c>
      <c r="D509" t="s">
        <v>1801</v>
      </c>
    </row>
    <row r="510" spans="1:4" x14ac:dyDescent="0.25">
      <c r="A510" t="str">
        <f t="shared" si="7"/>
        <v>NTD</v>
      </c>
      <c r="B510">
        <v>502</v>
      </c>
      <c r="C510" t="s">
        <v>1041</v>
      </c>
      <c r="D510" t="s">
        <v>1042</v>
      </c>
    </row>
    <row r="511" spans="1:4" x14ac:dyDescent="0.25">
      <c r="A511" t="str">
        <f t="shared" si="7"/>
        <v>NTHS</v>
      </c>
      <c r="B511">
        <v>468</v>
      </c>
      <c r="C511" t="s">
        <v>990</v>
      </c>
      <c r="D511" t="s">
        <v>991</v>
      </c>
    </row>
    <row r="512" spans="1:4" x14ac:dyDescent="0.25">
      <c r="A512" t="str">
        <f t="shared" si="7"/>
        <v>NTLRB</v>
      </c>
      <c r="B512">
        <v>470</v>
      </c>
      <c r="C512" t="s">
        <v>994</v>
      </c>
      <c r="D512" t="s">
        <v>995</v>
      </c>
    </row>
    <row r="513" spans="1:4" x14ac:dyDescent="0.25">
      <c r="A513" t="str">
        <f t="shared" ref="A513:A576" si="8">C513</f>
        <v>NTDBB1</v>
      </c>
      <c r="B513">
        <v>910</v>
      </c>
      <c r="C513" t="s">
        <v>2069</v>
      </c>
      <c r="D513" t="s">
        <v>2070</v>
      </c>
    </row>
    <row r="514" spans="1:4" x14ac:dyDescent="0.25">
      <c r="A514" t="str">
        <f t="shared" si="8"/>
        <v>NTCN1</v>
      </c>
      <c r="B514">
        <v>909</v>
      </c>
      <c r="C514" t="s">
        <v>2067</v>
      </c>
      <c r="D514" t="s">
        <v>2068</v>
      </c>
    </row>
    <row r="515" spans="1:4" x14ac:dyDescent="0.25">
      <c r="A515" t="str">
        <f t="shared" si="8"/>
        <v>NTNMB</v>
      </c>
      <c r="B515">
        <v>472</v>
      </c>
      <c r="C515" t="s">
        <v>998</v>
      </c>
      <c r="D515" t="s">
        <v>999</v>
      </c>
    </row>
    <row r="516" spans="1:4" x14ac:dyDescent="0.25">
      <c r="A516" t="str">
        <f t="shared" si="8"/>
        <v>NTNS</v>
      </c>
      <c r="B516">
        <v>474</v>
      </c>
      <c r="C516" t="s">
        <v>1002</v>
      </c>
      <c r="D516" t="s">
        <v>1003</v>
      </c>
    </row>
    <row r="517" spans="1:4" x14ac:dyDescent="0.25">
      <c r="A517" t="str">
        <f t="shared" si="8"/>
        <v>NTX</v>
      </c>
      <c r="B517">
        <v>660</v>
      </c>
      <c r="C517" t="s">
        <v>1215</v>
      </c>
      <c r="D517" t="s">
        <v>1216</v>
      </c>
    </row>
    <row r="518" spans="1:4" x14ac:dyDescent="0.25">
      <c r="A518" t="str">
        <f t="shared" si="8"/>
        <v>PBPNQ</v>
      </c>
      <c r="B518">
        <v>453</v>
      </c>
      <c r="C518" t="s">
        <v>975</v>
      </c>
      <c r="D518" t="s">
        <v>976</v>
      </c>
    </row>
    <row r="519" spans="1:4" x14ac:dyDescent="0.25">
      <c r="A519" t="str">
        <f t="shared" si="8"/>
        <v>PCTHDQT</v>
      </c>
      <c r="B519">
        <v>985</v>
      </c>
      <c r="C519" t="s">
        <v>2297</v>
      </c>
      <c r="D519" t="s">
        <v>2298</v>
      </c>
    </row>
    <row r="520" spans="1:4" x14ac:dyDescent="0.25">
      <c r="A520" t="str">
        <f t="shared" si="8"/>
        <v>PGD</v>
      </c>
      <c r="B520">
        <v>20</v>
      </c>
      <c r="C520" t="s">
        <v>378</v>
      </c>
      <c r="D520" t="s">
        <v>379</v>
      </c>
    </row>
    <row r="521" spans="1:4" x14ac:dyDescent="0.25">
      <c r="A521" t="str">
        <f t="shared" si="8"/>
        <v>PGDHCNS</v>
      </c>
      <c r="B521">
        <v>966</v>
      </c>
      <c r="C521" t="s">
        <v>2268</v>
      </c>
      <c r="D521" t="s">
        <v>2269</v>
      </c>
    </row>
    <row r="522" spans="1:4" x14ac:dyDescent="0.25">
      <c r="A522" t="str">
        <f t="shared" si="8"/>
        <v>PGDKD</v>
      </c>
      <c r="B522">
        <v>861</v>
      </c>
      <c r="C522" t="s">
        <v>1984</v>
      </c>
      <c r="D522" t="s">
        <v>1985</v>
      </c>
    </row>
    <row r="523" spans="1:4" x14ac:dyDescent="0.25">
      <c r="A523" t="str">
        <f t="shared" si="8"/>
        <v>PGDKT</v>
      </c>
      <c r="B523">
        <v>22</v>
      </c>
      <c r="C523" t="s">
        <v>380</v>
      </c>
      <c r="D523" t="s">
        <v>381</v>
      </c>
    </row>
    <row r="524" spans="1:4" x14ac:dyDescent="0.25">
      <c r="A524" t="str">
        <f t="shared" si="8"/>
        <v>PGDXNNT</v>
      </c>
      <c r="B524">
        <v>806</v>
      </c>
      <c r="C524" t="s">
        <v>1876</v>
      </c>
      <c r="D524" t="s">
        <v>1877</v>
      </c>
    </row>
    <row r="525" spans="1:4" x14ac:dyDescent="0.25">
      <c r="A525" t="str">
        <f t="shared" si="8"/>
        <v>PPKTKV</v>
      </c>
      <c r="B525">
        <v>515</v>
      </c>
      <c r="C525" t="s">
        <v>1061</v>
      </c>
      <c r="D525" t="s">
        <v>1062</v>
      </c>
    </row>
    <row r="526" spans="1:4" x14ac:dyDescent="0.25">
      <c r="A526" t="str">
        <f t="shared" si="8"/>
        <v>PTGDKD</v>
      </c>
      <c r="B526">
        <v>426</v>
      </c>
      <c r="C526" t="s">
        <v>929</v>
      </c>
      <c r="D526" t="s">
        <v>930</v>
      </c>
    </row>
    <row r="527" spans="1:4" x14ac:dyDescent="0.25">
      <c r="A527" t="str">
        <f t="shared" si="8"/>
        <v>PTGDM</v>
      </c>
      <c r="B527">
        <v>427</v>
      </c>
      <c r="C527" t="s">
        <v>931</v>
      </c>
      <c r="D527" t="s">
        <v>932</v>
      </c>
    </row>
    <row r="528" spans="1:4" x14ac:dyDescent="0.25">
      <c r="A528" t="str">
        <f t="shared" si="8"/>
        <v>PTGDTT</v>
      </c>
      <c r="B528">
        <v>428</v>
      </c>
      <c r="C528" t="s">
        <v>933</v>
      </c>
      <c r="D528" t="s">
        <v>934</v>
      </c>
    </row>
    <row r="529" spans="1:4" x14ac:dyDescent="0.25">
      <c r="A529" t="str">
        <f t="shared" si="8"/>
        <v>QLKV-L14</v>
      </c>
      <c r="B529">
        <v>46</v>
      </c>
      <c r="C529" t="s">
        <v>416</v>
      </c>
      <c r="D529" t="s">
        <v>417</v>
      </c>
    </row>
    <row r="530" spans="1:4" x14ac:dyDescent="0.25">
      <c r="A530" t="str">
        <f t="shared" si="8"/>
        <v>QLKV-L15</v>
      </c>
      <c r="B530">
        <v>35</v>
      </c>
      <c r="C530" t="s">
        <v>402</v>
      </c>
      <c r="D530" t="s">
        <v>403</v>
      </c>
    </row>
    <row r="531" spans="1:4" x14ac:dyDescent="0.25">
      <c r="A531" t="str">
        <f t="shared" si="8"/>
        <v>QLKV16</v>
      </c>
      <c r="B531">
        <v>856</v>
      </c>
      <c r="C531" t="s">
        <v>1974</v>
      </c>
      <c r="D531" t="s">
        <v>1975</v>
      </c>
    </row>
    <row r="532" spans="1:4" x14ac:dyDescent="0.25">
      <c r="A532" t="str">
        <f t="shared" si="8"/>
        <v>QLKV-TN</v>
      </c>
      <c r="B532">
        <v>740</v>
      </c>
      <c r="C532" t="s">
        <v>1623</v>
      </c>
      <c r="D532" t="s">
        <v>1624</v>
      </c>
    </row>
    <row r="533" spans="1:4" x14ac:dyDescent="0.25">
      <c r="A533" t="str">
        <f t="shared" si="8"/>
        <v>QLKVDN</v>
      </c>
      <c r="B533">
        <v>684</v>
      </c>
      <c r="C533" t="s">
        <v>1515</v>
      </c>
      <c r="D533" t="s">
        <v>1516</v>
      </c>
    </row>
    <row r="534" spans="1:4" x14ac:dyDescent="0.25">
      <c r="A534" t="str">
        <f t="shared" si="8"/>
        <v>QLKVHN</v>
      </c>
      <c r="B534">
        <v>698</v>
      </c>
      <c r="C534" t="s">
        <v>1543</v>
      </c>
      <c r="D534" t="s">
        <v>1544</v>
      </c>
    </row>
    <row r="535" spans="1:4" x14ac:dyDescent="0.25">
      <c r="A535" t="str">
        <f t="shared" si="8"/>
        <v>QLKVS</v>
      </c>
      <c r="B535">
        <v>809</v>
      </c>
      <c r="C535" t="s">
        <v>1882</v>
      </c>
      <c r="D535" t="s">
        <v>1883</v>
      </c>
    </row>
    <row r="536" spans="1:4" x14ac:dyDescent="0.25">
      <c r="A536" t="str">
        <f t="shared" si="8"/>
        <v>QLNH</v>
      </c>
      <c r="B536">
        <v>27</v>
      </c>
      <c r="C536" t="s">
        <v>386</v>
      </c>
      <c r="D536" t="s">
        <v>387</v>
      </c>
    </row>
    <row r="537" spans="1:4" x14ac:dyDescent="0.25">
      <c r="A537" t="str">
        <f t="shared" si="8"/>
        <v>QLNHC</v>
      </c>
      <c r="B537">
        <v>28</v>
      </c>
      <c r="C537" t="s">
        <v>388</v>
      </c>
      <c r="D537" t="s">
        <v>389</v>
      </c>
    </row>
    <row r="538" spans="1:4" x14ac:dyDescent="0.25">
      <c r="A538" t="str">
        <f t="shared" si="8"/>
        <v>QLNHS-J</v>
      </c>
      <c r="B538">
        <v>29</v>
      </c>
      <c r="C538" t="s">
        <v>390</v>
      </c>
      <c r="D538" t="s">
        <v>391</v>
      </c>
    </row>
    <row r="539" spans="1:4" x14ac:dyDescent="0.25">
      <c r="A539" t="str">
        <f t="shared" si="8"/>
        <v>QTVTS</v>
      </c>
      <c r="B539">
        <v>236</v>
      </c>
      <c r="C539" t="s">
        <v>742</v>
      </c>
      <c r="D539" t="s">
        <v>743</v>
      </c>
    </row>
    <row r="540" spans="1:4" x14ac:dyDescent="0.25">
      <c r="A540" t="str">
        <f t="shared" si="8"/>
        <v>QT</v>
      </c>
      <c r="B540">
        <v>313</v>
      </c>
      <c r="C540" t="s">
        <v>872</v>
      </c>
      <c r="D540" t="s">
        <v>873</v>
      </c>
    </row>
    <row r="541" spans="1:4" x14ac:dyDescent="0.25">
      <c r="A541" t="str">
        <f t="shared" si="8"/>
        <v>QTDN</v>
      </c>
      <c r="B541">
        <v>677</v>
      </c>
      <c r="C541" t="s">
        <v>1501</v>
      </c>
      <c r="D541" t="s">
        <v>1502</v>
      </c>
    </row>
    <row r="542" spans="1:4" x14ac:dyDescent="0.25">
      <c r="A542" t="str">
        <f t="shared" si="8"/>
        <v>QTHN</v>
      </c>
      <c r="B542">
        <v>688</v>
      </c>
      <c r="C542" t="s">
        <v>1523</v>
      </c>
      <c r="D542" t="s">
        <v>1524</v>
      </c>
    </row>
    <row r="543" spans="1:4" x14ac:dyDescent="0.25">
      <c r="A543" t="str">
        <f t="shared" si="8"/>
        <v>QGSSX1</v>
      </c>
      <c r="B543">
        <v>792</v>
      </c>
      <c r="C543" t="s">
        <v>1848</v>
      </c>
      <c r="D543" t="s">
        <v>1849</v>
      </c>
    </row>
    <row r="544" spans="1:4" x14ac:dyDescent="0.25">
      <c r="A544" t="str">
        <f t="shared" si="8"/>
        <v>QGSSX2</v>
      </c>
      <c r="B544">
        <v>794</v>
      </c>
      <c r="C544" t="s">
        <v>1852</v>
      </c>
      <c r="D544" t="s">
        <v>1853</v>
      </c>
    </row>
    <row r="545" spans="1:4" x14ac:dyDescent="0.25">
      <c r="A545" t="str">
        <f t="shared" si="8"/>
        <v>QGSSX3</v>
      </c>
      <c r="B545">
        <v>793</v>
      </c>
      <c r="C545" t="s">
        <v>1850</v>
      </c>
      <c r="D545" t="s">
        <v>1851</v>
      </c>
    </row>
    <row r="546" spans="1:4" x14ac:dyDescent="0.25">
      <c r="A546" t="str">
        <f t="shared" si="8"/>
        <v>QTBPKT</v>
      </c>
      <c r="B546">
        <v>129</v>
      </c>
      <c r="C546" t="s">
        <v>561</v>
      </c>
      <c r="D546" t="s">
        <v>562</v>
      </c>
    </row>
    <row r="547" spans="1:4" x14ac:dyDescent="0.25">
      <c r="A547" t="str">
        <f t="shared" si="8"/>
        <v>QTP</v>
      </c>
      <c r="B547">
        <v>19</v>
      </c>
      <c r="C547" t="s">
        <v>376</v>
      </c>
      <c r="D547" t="s">
        <v>377</v>
      </c>
    </row>
    <row r="548" spans="1:4" x14ac:dyDescent="0.25">
      <c r="A548" t="str">
        <f t="shared" si="8"/>
        <v>TDPDA</v>
      </c>
      <c r="B548">
        <v>847</v>
      </c>
      <c r="C548" t="s">
        <v>1956</v>
      </c>
      <c r="D548" t="s">
        <v>1957</v>
      </c>
    </row>
    <row r="549" spans="1:4" x14ac:dyDescent="0.25">
      <c r="A549" t="str">
        <f t="shared" si="8"/>
        <v>TVBKS</v>
      </c>
      <c r="B549">
        <v>986</v>
      </c>
      <c r="C549" t="s">
        <v>2299</v>
      </c>
      <c r="D549" t="s">
        <v>2300</v>
      </c>
    </row>
    <row r="550" spans="1:4" x14ac:dyDescent="0.25">
      <c r="A550" t="str">
        <f t="shared" si="8"/>
        <v>TVCT</v>
      </c>
      <c r="B550">
        <v>4</v>
      </c>
      <c r="C550" t="s">
        <v>364</v>
      </c>
      <c r="D550" t="s">
        <v>365</v>
      </c>
    </row>
    <row r="551" spans="1:4" x14ac:dyDescent="0.25">
      <c r="A551" t="str">
        <f t="shared" si="8"/>
        <v>TVHDQT</v>
      </c>
      <c r="B551">
        <v>984</v>
      </c>
      <c r="C551" t="s">
        <v>2295</v>
      </c>
      <c r="D551" t="s">
        <v>2296</v>
      </c>
    </row>
    <row r="552" spans="1:4" x14ac:dyDescent="0.25">
      <c r="A552" t="str">
        <f t="shared" si="8"/>
        <v>TBH</v>
      </c>
      <c r="B552">
        <v>316</v>
      </c>
      <c r="C552" t="s">
        <v>878</v>
      </c>
      <c r="D552" t="s">
        <v>879</v>
      </c>
    </row>
    <row r="553" spans="1:4" x14ac:dyDescent="0.25">
      <c r="A553" t="str">
        <f t="shared" si="8"/>
        <v>TBHCT</v>
      </c>
      <c r="B553">
        <v>783</v>
      </c>
      <c r="C553" t="s">
        <v>1832</v>
      </c>
      <c r="D553" t="s">
        <v>1833</v>
      </c>
    </row>
    <row r="554" spans="1:4" x14ac:dyDescent="0.25">
      <c r="A554" t="str">
        <f t="shared" si="8"/>
        <v>TBHHN</v>
      </c>
      <c r="B554">
        <v>699</v>
      </c>
      <c r="C554" t="s">
        <v>1545</v>
      </c>
      <c r="D554" t="s">
        <v>1546</v>
      </c>
    </row>
    <row r="555" spans="1:4" x14ac:dyDescent="0.25">
      <c r="A555" t="str">
        <f t="shared" si="8"/>
        <v>TBHVKDTV</v>
      </c>
      <c r="B555">
        <v>253</v>
      </c>
      <c r="C555" t="s">
        <v>772</v>
      </c>
      <c r="D555" t="s">
        <v>773</v>
      </c>
    </row>
    <row r="556" spans="1:4" x14ac:dyDescent="0.25">
      <c r="A556" t="str">
        <f t="shared" si="8"/>
        <v>TNT-10</v>
      </c>
      <c r="B556">
        <v>759</v>
      </c>
      <c r="C556" t="s">
        <v>1657</v>
      </c>
      <c r="D556" t="s">
        <v>1658</v>
      </c>
    </row>
    <row r="557" spans="1:4" x14ac:dyDescent="0.25">
      <c r="A557" t="str">
        <f t="shared" si="8"/>
        <v>TNT-9</v>
      </c>
      <c r="B557">
        <v>758</v>
      </c>
      <c r="C557" t="s">
        <v>1655</v>
      </c>
      <c r="D557" t="s">
        <v>1656</v>
      </c>
    </row>
    <row r="558" spans="1:4" x14ac:dyDescent="0.25">
      <c r="A558" t="str">
        <f t="shared" si="8"/>
        <v>TNT-TN</v>
      </c>
      <c r="B558">
        <v>738</v>
      </c>
      <c r="C558" t="s">
        <v>1619</v>
      </c>
      <c r="D558" t="s">
        <v>1620</v>
      </c>
    </row>
    <row r="559" spans="1:4" x14ac:dyDescent="0.25">
      <c r="A559" t="str">
        <f t="shared" si="8"/>
        <v>TNTCH</v>
      </c>
      <c r="B559">
        <v>432</v>
      </c>
      <c r="C559" t="s">
        <v>941</v>
      </c>
      <c r="D559" t="s">
        <v>942</v>
      </c>
    </row>
    <row r="560" spans="1:4" x14ac:dyDescent="0.25">
      <c r="A560" t="str">
        <f t="shared" si="8"/>
        <v>TNTCHDN</v>
      </c>
      <c r="B560">
        <v>678</v>
      </c>
      <c r="C560" t="s">
        <v>1503</v>
      </c>
      <c r="D560" t="s">
        <v>1504</v>
      </c>
    </row>
    <row r="561" spans="1:4" x14ac:dyDescent="0.25">
      <c r="A561" t="str">
        <f t="shared" si="8"/>
        <v>TNTCHHN</v>
      </c>
      <c r="B561">
        <v>704</v>
      </c>
      <c r="C561" t="s">
        <v>1553</v>
      </c>
      <c r="D561" t="s">
        <v>1554</v>
      </c>
    </row>
    <row r="562" spans="1:4" x14ac:dyDescent="0.25">
      <c r="A562" t="str">
        <f t="shared" si="8"/>
        <v>TNTTTBH</v>
      </c>
      <c r="B562">
        <v>440</v>
      </c>
      <c r="C562" t="s">
        <v>953</v>
      </c>
      <c r="D562" t="s">
        <v>954</v>
      </c>
    </row>
    <row r="563" spans="1:4" x14ac:dyDescent="0.25">
      <c r="A563" t="str">
        <f t="shared" si="8"/>
        <v>TK-DS</v>
      </c>
      <c r="B563">
        <v>324</v>
      </c>
      <c r="C563" t="s">
        <v>892</v>
      </c>
      <c r="D563" t="s">
        <v>893</v>
      </c>
    </row>
    <row r="564" spans="1:4" x14ac:dyDescent="0.25">
      <c r="A564" t="str">
        <f t="shared" si="8"/>
        <v>TKBTG</v>
      </c>
      <c r="B564">
        <v>854</v>
      </c>
      <c r="C564" t="s">
        <v>1970</v>
      </c>
      <c r="D564" t="s">
        <v>1971</v>
      </c>
    </row>
    <row r="565" spans="1:4" x14ac:dyDescent="0.25">
      <c r="A565" t="str">
        <f t="shared" si="8"/>
        <v>TKGDKM</v>
      </c>
      <c r="B565">
        <v>946</v>
      </c>
      <c r="C565" t="s">
        <v>2230</v>
      </c>
      <c r="D565" t="s">
        <v>2231</v>
      </c>
    </row>
    <row r="566" spans="1:4" x14ac:dyDescent="0.25">
      <c r="A566" t="str">
        <f t="shared" si="8"/>
        <v>TKHDQT</v>
      </c>
      <c r="B566">
        <v>868</v>
      </c>
      <c r="C566" t="s">
        <v>1996</v>
      </c>
      <c r="D566" t="s">
        <v>1997</v>
      </c>
    </row>
    <row r="567" spans="1:4" x14ac:dyDescent="0.25">
      <c r="A567" t="str">
        <f t="shared" si="8"/>
        <v>TKKD</v>
      </c>
      <c r="B567">
        <v>204</v>
      </c>
      <c r="C567" t="s">
        <v>701</v>
      </c>
      <c r="D567" t="s">
        <v>702</v>
      </c>
    </row>
    <row r="568" spans="1:4" x14ac:dyDescent="0.25">
      <c r="A568" t="str">
        <f t="shared" si="8"/>
        <v>TKPTGDKD</v>
      </c>
      <c r="B568">
        <v>65</v>
      </c>
      <c r="C568" t="s">
        <v>449</v>
      </c>
      <c r="D568" t="s">
        <v>450</v>
      </c>
    </row>
    <row r="569" spans="1:4" x14ac:dyDescent="0.25">
      <c r="A569" t="str">
        <f t="shared" si="8"/>
        <v>TKPTGDM</v>
      </c>
      <c r="B569">
        <v>90</v>
      </c>
      <c r="C569" t="s">
        <v>493</v>
      </c>
      <c r="D569" t="s">
        <v>494</v>
      </c>
    </row>
    <row r="570" spans="1:4" x14ac:dyDescent="0.25">
      <c r="A570" t="str">
        <f t="shared" si="8"/>
        <v>TTSINH</v>
      </c>
      <c r="B570">
        <v>361</v>
      </c>
      <c r="C570" t="s">
        <v>923</v>
      </c>
      <c r="D570" t="s">
        <v>924</v>
      </c>
    </row>
    <row r="571" spans="1:4" x14ac:dyDescent="0.25">
      <c r="A571" t="str">
        <f t="shared" si="8"/>
        <v>TPDBV</v>
      </c>
      <c r="B571">
        <v>482</v>
      </c>
      <c r="C571" t="s">
        <v>1014</v>
      </c>
      <c r="D571" t="s">
        <v>1015</v>
      </c>
    </row>
    <row r="572" spans="1:4" x14ac:dyDescent="0.25">
      <c r="A572" t="str">
        <f t="shared" si="8"/>
        <v>TPTBV</v>
      </c>
      <c r="B572">
        <v>512</v>
      </c>
      <c r="C572" t="s">
        <v>1055</v>
      </c>
      <c r="D572" t="s">
        <v>1056</v>
      </c>
    </row>
    <row r="573" spans="1:4" x14ac:dyDescent="0.25">
      <c r="A573" t="str">
        <f t="shared" si="8"/>
        <v>TPHOTD</v>
      </c>
      <c r="B573">
        <v>503</v>
      </c>
      <c r="C573" t="s">
        <v>1043</v>
      </c>
      <c r="D573" t="s">
        <v>1044</v>
      </c>
    </row>
    <row r="574" spans="1:4" x14ac:dyDescent="0.25">
      <c r="A574" t="str">
        <f t="shared" si="8"/>
        <v>TPTTL</v>
      </c>
      <c r="B574">
        <v>528</v>
      </c>
      <c r="C574" t="s">
        <v>1075</v>
      </c>
      <c r="D574" t="s">
        <v>1076</v>
      </c>
    </row>
    <row r="575" spans="1:4" x14ac:dyDescent="0.25">
      <c r="A575" t="str">
        <f t="shared" si="8"/>
        <v>TT-L10</v>
      </c>
      <c r="B575">
        <v>312</v>
      </c>
      <c r="C575" t="s">
        <v>870</v>
      </c>
      <c r="D575" t="s">
        <v>871</v>
      </c>
    </row>
    <row r="576" spans="1:4" x14ac:dyDescent="0.25">
      <c r="A576" t="str">
        <f t="shared" si="8"/>
        <v>TT-L11</v>
      </c>
      <c r="B576">
        <v>270</v>
      </c>
      <c r="C576" t="s">
        <v>806</v>
      </c>
      <c r="D576" t="s">
        <v>807</v>
      </c>
    </row>
    <row r="577" spans="1:4" x14ac:dyDescent="0.25">
      <c r="A577" t="str">
        <f t="shared" ref="A577:A640" si="9">C577</f>
        <v>TT12</v>
      </c>
      <c r="B577">
        <v>920</v>
      </c>
      <c r="C577" t="s">
        <v>2089</v>
      </c>
      <c r="D577" t="s">
        <v>2090</v>
      </c>
    </row>
    <row r="578" spans="1:4" x14ac:dyDescent="0.25">
      <c r="A578" t="str">
        <f t="shared" si="9"/>
        <v>TT-TN</v>
      </c>
      <c r="B578">
        <v>737</v>
      </c>
      <c r="C578" t="s">
        <v>1617</v>
      </c>
      <c r="D578" t="s">
        <v>1618</v>
      </c>
    </row>
    <row r="579" spans="1:4" x14ac:dyDescent="0.25">
      <c r="A579" t="str">
        <f t="shared" si="9"/>
        <v>TTBH</v>
      </c>
      <c r="B579">
        <v>870</v>
      </c>
      <c r="C579" t="s">
        <v>2000</v>
      </c>
      <c r="D579" t="s">
        <v>2001</v>
      </c>
    </row>
    <row r="580" spans="1:4" x14ac:dyDescent="0.25">
      <c r="A580" t="str">
        <f t="shared" si="9"/>
        <v>TTBV</v>
      </c>
      <c r="B580">
        <v>320</v>
      </c>
      <c r="C580" t="s">
        <v>886</v>
      </c>
      <c r="D580" t="s">
        <v>887</v>
      </c>
    </row>
    <row r="581" spans="1:4" x14ac:dyDescent="0.25">
      <c r="A581" t="str">
        <f t="shared" si="9"/>
        <v>TTBVHN</v>
      </c>
      <c r="B581">
        <v>696</v>
      </c>
      <c r="C581" t="s">
        <v>1539</v>
      </c>
      <c r="D581" t="s">
        <v>1540</v>
      </c>
    </row>
    <row r="582" spans="1:4" x14ac:dyDescent="0.25">
      <c r="A582" t="str">
        <f t="shared" si="9"/>
        <v>TTCTMMKC</v>
      </c>
      <c r="B582">
        <v>543</v>
      </c>
      <c r="C582" t="s">
        <v>1101</v>
      </c>
      <c r="D582" t="s">
        <v>1102</v>
      </c>
    </row>
    <row r="583" spans="1:4" x14ac:dyDescent="0.25">
      <c r="A583" t="str">
        <f t="shared" si="9"/>
        <v>TTCH2</v>
      </c>
      <c r="B583">
        <v>478</v>
      </c>
      <c r="C583" t="s">
        <v>1006</v>
      </c>
      <c r="D583" t="s">
        <v>1007</v>
      </c>
    </row>
    <row r="584" spans="1:4" x14ac:dyDescent="0.25">
      <c r="A584" t="str">
        <f t="shared" si="9"/>
        <v>TTCH3</v>
      </c>
      <c r="B584">
        <v>479</v>
      </c>
      <c r="C584" t="s">
        <v>1008</v>
      </c>
      <c r="D584" t="s">
        <v>1009</v>
      </c>
    </row>
    <row r="585" spans="1:4" x14ac:dyDescent="0.25">
      <c r="A585" t="str">
        <f t="shared" si="9"/>
        <v>TTCH5</v>
      </c>
      <c r="B585">
        <v>480</v>
      </c>
      <c r="C585" t="s">
        <v>1010</v>
      </c>
      <c r="D585" t="s">
        <v>1011</v>
      </c>
    </row>
    <row r="586" spans="1:4" x14ac:dyDescent="0.25">
      <c r="A586" t="str">
        <f t="shared" si="9"/>
        <v>TTCN2</v>
      </c>
      <c r="B586">
        <v>901</v>
      </c>
      <c r="C586" t="s">
        <v>2055</v>
      </c>
      <c r="D586" t="s">
        <v>2056</v>
      </c>
    </row>
    <row r="587" spans="1:4" x14ac:dyDescent="0.25">
      <c r="A587" t="str">
        <f t="shared" si="9"/>
        <v>TTCHB</v>
      </c>
      <c r="B587">
        <v>438</v>
      </c>
      <c r="C587" t="s">
        <v>949</v>
      </c>
      <c r="D587" t="s">
        <v>950</v>
      </c>
    </row>
    <row r="588" spans="1:4" x14ac:dyDescent="0.25">
      <c r="A588" t="str">
        <f t="shared" si="9"/>
        <v>TTCHBHN</v>
      </c>
      <c r="B588">
        <v>689</v>
      </c>
      <c r="C588" t="s">
        <v>1525</v>
      </c>
      <c r="D588" t="s">
        <v>1526</v>
      </c>
    </row>
    <row r="589" spans="1:4" x14ac:dyDescent="0.25">
      <c r="A589" t="str">
        <f t="shared" si="9"/>
        <v>TTDBV</v>
      </c>
      <c r="B589">
        <v>483</v>
      </c>
      <c r="C589" t="s">
        <v>1016</v>
      </c>
      <c r="D589" t="s">
        <v>1017</v>
      </c>
    </row>
    <row r="590" spans="1:4" x14ac:dyDescent="0.25">
      <c r="A590" t="str">
        <f t="shared" si="9"/>
        <v>TTDM2</v>
      </c>
      <c r="B590">
        <v>661</v>
      </c>
      <c r="C590" t="s">
        <v>1217</v>
      </c>
      <c r="D590" t="s">
        <v>1218</v>
      </c>
    </row>
    <row r="591" spans="1:4" x14ac:dyDescent="0.25">
      <c r="A591" t="str">
        <f t="shared" si="9"/>
        <v>TTDT</v>
      </c>
      <c r="B591">
        <v>726</v>
      </c>
      <c r="C591" t="s">
        <v>1595</v>
      </c>
      <c r="D591" t="s">
        <v>1596</v>
      </c>
    </row>
    <row r="592" spans="1:4" x14ac:dyDescent="0.25">
      <c r="A592" t="str">
        <f t="shared" si="9"/>
        <v>TTDBV_XNNT</v>
      </c>
      <c r="B592">
        <v>706</v>
      </c>
      <c r="C592" t="s">
        <v>1557</v>
      </c>
      <c r="D592" t="s">
        <v>1558</v>
      </c>
    </row>
    <row r="593" spans="1:4" x14ac:dyDescent="0.25">
      <c r="A593" t="str">
        <f t="shared" si="9"/>
        <v>TTHT-XM</v>
      </c>
      <c r="B593">
        <v>467</v>
      </c>
      <c r="C593" t="s">
        <v>988</v>
      </c>
      <c r="D593" t="s">
        <v>989</v>
      </c>
    </row>
    <row r="594" spans="1:4" x14ac:dyDescent="0.25">
      <c r="A594" t="str">
        <f t="shared" si="9"/>
        <v>TTKCS</v>
      </c>
      <c r="B594">
        <v>943</v>
      </c>
      <c r="C594" t="s">
        <v>2224</v>
      </c>
      <c r="D594" t="s">
        <v>2225</v>
      </c>
    </row>
    <row r="595" spans="1:4" x14ac:dyDescent="0.25">
      <c r="A595" t="str">
        <f t="shared" si="9"/>
        <v>TTKT</v>
      </c>
      <c r="B595">
        <v>542</v>
      </c>
      <c r="C595" t="s">
        <v>1099</v>
      </c>
      <c r="D595" t="s">
        <v>1100</v>
      </c>
    </row>
    <row r="596" spans="1:4" x14ac:dyDescent="0.25">
      <c r="A596" t="str">
        <f t="shared" si="9"/>
        <v>TTKTSX</v>
      </c>
      <c r="B596">
        <v>220</v>
      </c>
      <c r="C596" t="s">
        <v>731</v>
      </c>
      <c r="D596" t="s">
        <v>732</v>
      </c>
    </row>
    <row r="597" spans="1:4" x14ac:dyDescent="0.25">
      <c r="A597" t="str">
        <f t="shared" si="9"/>
        <v>TTSX3</v>
      </c>
      <c r="B597">
        <v>663</v>
      </c>
      <c r="C597" t="s">
        <v>1221</v>
      </c>
      <c r="D597" t="s">
        <v>1482</v>
      </c>
    </row>
    <row r="598" spans="1:4" x14ac:dyDescent="0.25">
      <c r="A598" t="str">
        <f t="shared" si="9"/>
        <v>TTKS</v>
      </c>
      <c r="B598">
        <v>152</v>
      </c>
      <c r="C598" t="s">
        <v>598</v>
      </c>
      <c r="D598" t="s">
        <v>599</v>
      </c>
    </row>
    <row r="599" spans="1:4" x14ac:dyDescent="0.25">
      <c r="A599" t="str">
        <f t="shared" si="9"/>
        <v>TTKV</v>
      </c>
      <c r="B599">
        <v>232</v>
      </c>
      <c r="C599" t="s">
        <v>738</v>
      </c>
      <c r="D599" t="s">
        <v>739</v>
      </c>
    </row>
    <row r="600" spans="1:4" x14ac:dyDescent="0.25">
      <c r="A600" t="str">
        <f t="shared" si="9"/>
        <v>TTKD</v>
      </c>
      <c r="B600">
        <v>921</v>
      </c>
      <c r="C600" t="s">
        <v>2091</v>
      </c>
      <c r="D600" t="s">
        <v>2092</v>
      </c>
    </row>
    <row r="601" spans="1:4" x14ac:dyDescent="0.25">
      <c r="A601" t="str">
        <f t="shared" si="9"/>
        <v>TTLX</v>
      </c>
      <c r="B601">
        <v>918</v>
      </c>
      <c r="C601" t="s">
        <v>2085</v>
      </c>
      <c r="D601" t="s">
        <v>2086</v>
      </c>
    </row>
    <row r="602" spans="1:4" x14ac:dyDescent="0.25">
      <c r="A602" t="str">
        <f t="shared" si="9"/>
        <v>TTLR1</v>
      </c>
      <c r="B602">
        <v>485</v>
      </c>
      <c r="C602" t="s">
        <v>1018</v>
      </c>
      <c r="D602" t="s">
        <v>1019</v>
      </c>
    </row>
    <row r="603" spans="1:4" x14ac:dyDescent="0.25">
      <c r="A603" t="str">
        <f t="shared" si="9"/>
        <v>TTLR2</v>
      </c>
      <c r="B603">
        <v>486</v>
      </c>
      <c r="C603" t="s">
        <v>1020</v>
      </c>
      <c r="D603" t="s">
        <v>1021</v>
      </c>
    </row>
    <row r="604" spans="1:4" x14ac:dyDescent="0.25">
      <c r="A604" t="str">
        <f t="shared" si="9"/>
        <v>TTLR3</v>
      </c>
      <c r="B604">
        <v>487</v>
      </c>
      <c r="C604" t="s">
        <v>1022</v>
      </c>
      <c r="D604" t="s">
        <v>1023</v>
      </c>
    </row>
    <row r="605" spans="1:4" x14ac:dyDescent="0.25">
      <c r="A605" t="str">
        <f t="shared" si="9"/>
        <v>TTLRB</v>
      </c>
      <c r="B605">
        <v>471</v>
      </c>
      <c r="C605" t="s">
        <v>996</v>
      </c>
      <c r="D605" t="s">
        <v>997</v>
      </c>
    </row>
    <row r="606" spans="1:4" x14ac:dyDescent="0.25">
      <c r="A606" t="str">
        <f t="shared" si="9"/>
        <v>TTMD</v>
      </c>
      <c r="B606">
        <v>768</v>
      </c>
      <c r="C606" t="s">
        <v>1802</v>
      </c>
      <c r="D606" t="s">
        <v>1803</v>
      </c>
    </row>
    <row r="607" spans="1:4" x14ac:dyDescent="0.25">
      <c r="A607" t="str">
        <f t="shared" si="9"/>
        <v>TTMMKC</v>
      </c>
      <c r="B607">
        <v>781</v>
      </c>
      <c r="C607" t="s">
        <v>1828</v>
      </c>
      <c r="D607" t="s">
        <v>1829</v>
      </c>
    </row>
    <row r="608" spans="1:4" x14ac:dyDescent="0.25">
      <c r="A608" t="str">
        <f t="shared" si="9"/>
        <v>TTNM2</v>
      </c>
      <c r="B608">
        <v>490</v>
      </c>
      <c r="C608" t="s">
        <v>1028</v>
      </c>
      <c r="D608" t="s">
        <v>1029</v>
      </c>
    </row>
    <row r="609" spans="1:4" x14ac:dyDescent="0.25">
      <c r="A609" t="str">
        <f t="shared" si="9"/>
        <v>TTNMB</v>
      </c>
      <c r="B609">
        <v>473</v>
      </c>
      <c r="C609" t="s">
        <v>1000</v>
      </c>
      <c r="D609" t="s">
        <v>1001</v>
      </c>
    </row>
    <row r="610" spans="1:4" x14ac:dyDescent="0.25">
      <c r="A610" t="str">
        <f t="shared" si="9"/>
        <v>TTNTT</v>
      </c>
      <c r="B610">
        <v>491</v>
      </c>
      <c r="C610" t="s">
        <v>1030</v>
      </c>
      <c r="D610" t="s">
        <v>1031</v>
      </c>
    </row>
    <row r="611" spans="1:4" x14ac:dyDescent="0.25">
      <c r="A611" t="str">
        <f t="shared" si="9"/>
        <v>TTSX2</v>
      </c>
      <c r="B611">
        <v>662</v>
      </c>
      <c r="C611" t="s">
        <v>1219</v>
      </c>
      <c r="D611" t="s">
        <v>1220</v>
      </c>
    </row>
    <row r="612" spans="1:4" x14ac:dyDescent="0.25">
      <c r="A612" t="str">
        <f t="shared" si="9"/>
        <v>TTS</v>
      </c>
      <c r="B612">
        <v>142</v>
      </c>
      <c r="C612" t="s">
        <v>578</v>
      </c>
      <c r="D612" t="s">
        <v>579</v>
      </c>
    </row>
    <row r="613" spans="1:4" x14ac:dyDescent="0.25">
      <c r="A613" t="str">
        <f t="shared" si="9"/>
        <v>TTS-TN</v>
      </c>
      <c r="B613">
        <v>742</v>
      </c>
      <c r="C613" t="s">
        <v>1627</v>
      </c>
      <c r="D613" t="s">
        <v>1628</v>
      </c>
    </row>
    <row r="614" spans="1:4" x14ac:dyDescent="0.25">
      <c r="A614" t="str">
        <f t="shared" si="9"/>
        <v>TTTCN1</v>
      </c>
      <c r="B614">
        <v>460</v>
      </c>
      <c r="C614" t="s">
        <v>1479</v>
      </c>
      <c r="D614" t="s">
        <v>1480</v>
      </c>
    </row>
    <row r="615" spans="1:4" x14ac:dyDescent="0.25">
      <c r="A615" t="str">
        <f t="shared" si="9"/>
        <v>TTTCN4</v>
      </c>
      <c r="B615">
        <v>673</v>
      </c>
      <c r="C615" t="s">
        <v>1493</v>
      </c>
      <c r="D615" t="s">
        <v>1494</v>
      </c>
    </row>
    <row r="616" spans="1:4" x14ac:dyDescent="0.25">
      <c r="A616" t="str">
        <f t="shared" si="9"/>
        <v>TTTCN5</v>
      </c>
      <c r="B616">
        <v>531</v>
      </c>
      <c r="C616" t="s">
        <v>1079</v>
      </c>
      <c r="D616" t="s">
        <v>1080</v>
      </c>
    </row>
    <row r="617" spans="1:4" x14ac:dyDescent="0.25">
      <c r="A617" t="str">
        <f t="shared" si="9"/>
        <v>TTTCN6</v>
      </c>
      <c r="B617">
        <v>532</v>
      </c>
      <c r="C617" t="s">
        <v>1081</v>
      </c>
      <c r="D617" t="s">
        <v>1082</v>
      </c>
    </row>
    <row r="618" spans="1:4" x14ac:dyDescent="0.25">
      <c r="A618" t="str">
        <f t="shared" si="9"/>
        <v>TTTCN7</v>
      </c>
      <c r="B618">
        <v>533</v>
      </c>
      <c r="C618" t="s">
        <v>1083</v>
      </c>
      <c r="D618" t="s">
        <v>1084</v>
      </c>
    </row>
    <row r="619" spans="1:4" x14ac:dyDescent="0.25">
      <c r="A619" t="str">
        <f t="shared" si="9"/>
        <v>TTTCUDV</v>
      </c>
      <c r="B619">
        <v>723</v>
      </c>
      <c r="C619" t="s">
        <v>1589</v>
      </c>
      <c r="D619" t="s">
        <v>1590</v>
      </c>
    </row>
    <row r="620" spans="1:4" x14ac:dyDescent="0.25">
      <c r="A620" t="str">
        <f t="shared" si="9"/>
        <v>TTTCUPTBTP</v>
      </c>
      <c r="B620">
        <v>537</v>
      </c>
      <c r="C620" t="s">
        <v>1089</v>
      </c>
      <c r="D620" t="s">
        <v>1090</v>
      </c>
    </row>
    <row r="621" spans="1:4" x14ac:dyDescent="0.25">
      <c r="A621" t="str">
        <f t="shared" si="9"/>
        <v>TTTDBB</v>
      </c>
      <c r="B621">
        <v>534</v>
      </c>
      <c r="C621" t="s">
        <v>1085</v>
      </c>
      <c r="D621" t="s">
        <v>1086</v>
      </c>
    </row>
    <row r="622" spans="1:4" x14ac:dyDescent="0.25">
      <c r="A622" t="str">
        <f t="shared" si="9"/>
        <v>TTTDM1</v>
      </c>
      <c r="B622">
        <v>538</v>
      </c>
      <c r="C622" t="s">
        <v>1091</v>
      </c>
      <c r="D622" t="s">
        <v>1092</v>
      </c>
    </row>
    <row r="623" spans="1:4" x14ac:dyDescent="0.25">
      <c r="A623" t="str">
        <f t="shared" si="9"/>
        <v>TTTDM2</v>
      </c>
      <c r="B623">
        <v>724</v>
      </c>
      <c r="C623" t="s">
        <v>1591</v>
      </c>
      <c r="D623" t="s">
        <v>1592</v>
      </c>
    </row>
    <row r="624" spans="1:4" x14ac:dyDescent="0.25">
      <c r="A624" t="str">
        <f t="shared" si="9"/>
        <v>TTTD</v>
      </c>
      <c r="B624">
        <v>539</v>
      </c>
      <c r="C624" t="s">
        <v>1093</v>
      </c>
      <c r="D624" t="s">
        <v>1094</v>
      </c>
    </row>
    <row r="625" spans="1:4" x14ac:dyDescent="0.25">
      <c r="A625" t="str">
        <f t="shared" si="9"/>
        <v>TTTHB</v>
      </c>
      <c r="B625">
        <v>760</v>
      </c>
      <c r="C625" t="s">
        <v>1659</v>
      </c>
      <c r="D625" t="s">
        <v>1660</v>
      </c>
    </row>
    <row r="626" spans="1:4" x14ac:dyDescent="0.25">
      <c r="A626" t="str">
        <f t="shared" si="9"/>
        <v>TTTHS</v>
      </c>
      <c r="B626">
        <v>469</v>
      </c>
      <c r="C626" t="s">
        <v>992</v>
      </c>
      <c r="D626" t="s">
        <v>993</v>
      </c>
    </row>
    <row r="627" spans="1:4" x14ac:dyDescent="0.25">
      <c r="A627" t="str">
        <f t="shared" si="9"/>
        <v>TTTK</v>
      </c>
      <c r="B627">
        <v>505</v>
      </c>
      <c r="C627" t="s">
        <v>1045</v>
      </c>
      <c r="D627" t="s">
        <v>1046</v>
      </c>
    </row>
    <row r="628" spans="1:4" x14ac:dyDescent="0.25">
      <c r="A628" t="str">
        <f t="shared" si="9"/>
        <v>TTTLR4</v>
      </c>
      <c r="B628">
        <v>488</v>
      </c>
      <c r="C628" t="s">
        <v>1024</v>
      </c>
      <c r="D628" t="s">
        <v>1025</v>
      </c>
    </row>
    <row r="629" spans="1:4" x14ac:dyDescent="0.25">
      <c r="A629" t="str">
        <f t="shared" si="9"/>
        <v>TTTLR5</v>
      </c>
      <c r="B629">
        <v>722</v>
      </c>
      <c r="C629" t="s">
        <v>1587</v>
      </c>
      <c r="D629" t="s">
        <v>1588</v>
      </c>
    </row>
    <row r="630" spans="1:4" x14ac:dyDescent="0.25">
      <c r="A630" t="str">
        <f t="shared" si="9"/>
        <v>TTTL</v>
      </c>
      <c r="B630">
        <v>489</v>
      </c>
      <c r="C630" t="s">
        <v>1026</v>
      </c>
      <c r="D630" t="s">
        <v>1027</v>
      </c>
    </row>
    <row r="631" spans="1:4" x14ac:dyDescent="0.25">
      <c r="A631" t="str">
        <f t="shared" si="9"/>
        <v>TTTMT</v>
      </c>
      <c r="B631">
        <v>544</v>
      </c>
      <c r="C631" t="s">
        <v>1103</v>
      </c>
      <c r="D631" t="s">
        <v>1104</v>
      </c>
    </row>
    <row r="632" spans="1:4" x14ac:dyDescent="0.25">
      <c r="A632" t="str">
        <f t="shared" si="9"/>
        <v>TTTN</v>
      </c>
      <c r="B632">
        <v>540</v>
      </c>
      <c r="C632" t="s">
        <v>1095</v>
      </c>
      <c r="D632" t="s">
        <v>1096</v>
      </c>
    </row>
    <row r="633" spans="1:4" x14ac:dyDescent="0.25">
      <c r="A633" t="str">
        <f t="shared" si="9"/>
        <v>TTTNM1</v>
      </c>
      <c r="B633">
        <v>541</v>
      </c>
      <c r="C633" t="s">
        <v>1097</v>
      </c>
      <c r="D633" t="s">
        <v>1098</v>
      </c>
    </row>
    <row r="634" spans="1:4" x14ac:dyDescent="0.25">
      <c r="A634" t="str">
        <f t="shared" si="9"/>
        <v>TTTNS</v>
      </c>
      <c r="B634">
        <v>535</v>
      </c>
      <c r="C634" t="s">
        <v>1087</v>
      </c>
      <c r="D634" t="s">
        <v>1088</v>
      </c>
    </row>
    <row r="635" spans="1:4" x14ac:dyDescent="0.25">
      <c r="A635" t="str">
        <f t="shared" si="9"/>
        <v>TTTPK</v>
      </c>
      <c r="B635">
        <v>527</v>
      </c>
      <c r="C635" t="s">
        <v>1073</v>
      </c>
      <c r="D635" t="s">
        <v>1074</v>
      </c>
    </row>
    <row r="636" spans="1:4" x14ac:dyDescent="0.25">
      <c r="A636" t="str">
        <f t="shared" si="9"/>
        <v>TTTTL</v>
      </c>
      <c r="B636">
        <v>546</v>
      </c>
      <c r="C636" t="s">
        <v>1107</v>
      </c>
      <c r="D636" t="s">
        <v>1108</v>
      </c>
    </row>
    <row r="637" spans="1:4" x14ac:dyDescent="0.25">
      <c r="A637" t="str">
        <f t="shared" si="9"/>
        <v>TTTV1</v>
      </c>
      <c r="B637">
        <v>492</v>
      </c>
      <c r="C637" t="s">
        <v>1032</v>
      </c>
      <c r="D637" t="s">
        <v>1033</v>
      </c>
    </row>
    <row r="638" spans="1:4" x14ac:dyDescent="0.25">
      <c r="A638" t="str">
        <f t="shared" si="9"/>
        <v>TTTV2</v>
      </c>
      <c r="B638">
        <v>493</v>
      </c>
      <c r="C638" t="s">
        <v>1034</v>
      </c>
      <c r="D638" t="s">
        <v>1035</v>
      </c>
    </row>
    <row r="639" spans="1:4" x14ac:dyDescent="0.25">
      <c r="A639" t="str">
        <f t="shared" si="9"/>
        <v>TTTV3</v>
      </c>
      <c r="B639">
        <v>494</v>
      </c>
      <c r="C639" t="s">
        <v>1036</v>
      </c>
      <c r="D639" t="s">
        <v>1037</v>
      </c>
    </row>
    <row r="640" spans="1:4" x14ac:dyDescent="0.25">
      <c r="A640" t="str">
        <f t="shared" si="9"/>
        <v>TGD</v>
      </c>
      <c r="B640">
        <v>2</v>
      </c>
      <c r="C640" t="s">
        <v>362</v>
      </c>
      <c r="D640" t="s">
        <v>363</v>
      </c>
    </row>
    <row r="641" spans="1:4" x14ac:dyDescent="0.25">
      <c r="A641" t="str">
        <f t="shared" ref="A641:A704" si="10">C641</f>
        <v>TLBDA</v>
      </c>
      <c r="B641">
        <v>263</v>
      </c>
      <c r="C641" t="s">
        <v>792</v>
      </c>
      <c r="D641" t="s">
        <v>793</v>
      </c>
    </row>
    <row r="642" spans="1:4" x14ac:dyDescent="0.25">
      <c r="A642" t="str">
        <f t="shared" si="10"/>
        <v>TLNG</v>
      </c>
      <c r="B642">
        <v>447</v>
      </c>
      <c r="C642" t="s">
        <v>963</v>
      </c>
      <c r="D642" t="s">
        <v>964</v>
      </c>
    </row>
    <row r="643" spans="1:4" x14ac:dyDescent="0.25">
      <c r="A643" t="str">
        <f t="shared" si="10"/>
        <v>TLNH</v>
      </c>
      <c r="B643">
        <v>832</v>
      </c>
      <c r="C643" t="s">
        <v>1928</v>
      </c>
      <c r="D643" t="s">
        <v>1929</v>
      </c>
    </row>
    <row r="644" spans="1:4" x14ac:dyDescent="0.25">
      <c r="A644" t="str">
        <f t="shared" si="10"/>
        <v>TLNS</v>
      </c>
      <c r="B644">
        <v>448</v>
      </c>
      <c r="C644" t="s">
        <v>965</v>
      </c>
      <c r="D644" t="s">
        <v>966</v>
      </c>
    </row>
    <row r="645" spans="1:4" x14ac:dyDescent="0.25">
      <c r="A645" t="str">
        <f t="shared" si="10"/>
        <v>TBPAN</v>
      </c>
      <c r="B645">
        <v>849</v>
      </c>
      <c r="C645" t="s">
        <v>1960</v>
      </c>
      <c r="D645" t="s">
        <v>1961</v>
      </c>
    </row>
    <row r="646" spans="1:4" x14ac:dyDescent="0.25">
      <c r="A646" t="str">
        <f t="shared" si="10"/>
        <v>TBPCL</v>
      </c>
      <c r="B646">
        <v>39</v>
      </c>
      <c r="C646" t="s">
        <v>408</v>
      </c>
      <c r="D646" t="s">
        <v>409</v>
      </c>
    </row>
    <row r="647" spans="1:4" x14ac:dyDescent="0.25">
      <c r="A647" t="str">
        <f t="shared" si="10"/>
        <v>TBPCDBT</v>
      </c>
      <c r="B647">
        <v>508</v>
      </c>
      <c r="C647" t="s">
        <v>1047</v>
      </c>
      <c r="D647" t="s">
        <v>1048</v>
      </c>
    </row>
    <row r="648" spans="1:4" x14ac:dyDescent="0.25">
      <c r="A648" t="str">
        <f t="shared" si="10"/>
        <v>TBPCK-CT</v>
      </c>
      <c r="B648">
        <v>510</v>
      </c>
      <c r="C648" t="s">
        <v>1051</v>
      </c>
      <c r="D648" t="s">
        <v>1052</v>
      </c>
    </row>
    <row r="649" spans="1:4" x14ac:dyDescent="0.25">
      <c r="A649" t="str">
        <f t="shared" si="10"/>
        <v>TBPC</v>
      </c>
      <c r="B649">
        <v>840</v>
      </c>
      <c r="C649" t="s">
        <v>1944</v>
      </c>
      <c r="D649" t="s">
        <v>1945</v>
      </c>
    </row>
    <row r="650" spans="1:4" x14ac:dyDescent="0.25">
      <c r="A650" t="str">
        <f t="shared" si="10"/>
        <v>QTBPCU</v>
      </c>
      <c r="B650">
        <v>52</v>
      </c>
      <c r="C650" t="s">
        <v>428</v>
      </c>
      <c r="D650" t="s">
        <v>1761</v>
      </c>
    </row>
    <row r="651" spans="1:4" x14ac:dyDescent="0.25">
      <c r="A651" t="str">
        <f t="shared" si="10"/>
        <v>TBPCUD</v>
      </c>
      <c r="B651">
        <v>51</v>
      </c>
      <c r="C651" t="s">
        <v>426</v>
      </c>
      <c r="D651" t="s">
        <v>427</v>
      </c>
    </row>
    <row r="652" spans="1:4" x14ac:dyDescent="0.25">
      <c r="A652" t="str">
        <f t="shared" si="10"/>
        <v>TBPDTNSVP</v>
      </c>
      <c r="B652">
        <v>948</v>
      </c>
      <c r="C652" t="s">
        <v>2232</v>
      </c>
      <c r="D652" t="s">
        <v>2233</v>
      </c>
    </row>
    <row r="653" spans="1:4" x14ac:dyDescent="0.25">
      <c r="A653" t="str">
        <f t="shared" si="10"/>
        <v>TBPHC</v>
      </c>
      <c r="B653">
        <v>949</v>
      </c>
      <c r="C653" t="s">
        <v>2234</v>
      </c>
      <c r="D653" t="s">
        <v>2235</v>
      </c>
    </row>
    <row r="654" spans="1:4" x14ac:dyDescent="0.25">
      <c r="A654" t="str">
        <f t="shared" si="10"/>
        <v>TBPH</v>
      </c>
      <c r="B654">
        <v>66</v>
      </c>
      <c r="C654" t="s">
        <v>451</v>
      </c>
      <c r="D654" t="s">
        <v>452</v>
      </c>
    </row>
    <row r="655" spans="1:4" x14ac:dyDescent="0.25">
      <c r="A655" t="str">
        <f t="shared" si="10"/>
        <v>TBPHTC</v>
      </c>
      <c r="B655">
        <v>36</v>
      </c>
      <c r="C655" t="s">
        <v>404</v>
      </c>
      <c r="D655" t="s">
        <v>1760</v>
      </c>
    </row>
    <row r="656" spans="1:4" x14ac:dyDescent="0.25">
      <c r="A656" t="str">
        <f t="shared" si="10"/>
        <v>TBPKH</v>
      </c>
      <c r="B656">
        <v>514</v>
      </c>
      <c r="C656" t="s">
        <v>1059</v>
      </c>
      <c r="D656" t="s">
        <v>1060</v>
      </c>
    </row>
    <row r="657" spans="1:4" x14ac:dyDescent="0.25">
      <c r="A657" t="str">
        <f t="shared" si="10"/>
        <v>TBPKTSX-VT</v>
      </c>
      <c r="B657">
        <v>71</v>
      </c>
      <c r="C657" t="s">
        <v>457</v>
      </c>
      <c r="D657" t="s">
        <v>458</v>
      </c>
    </row>
    <row r="658" spans="1:4" x14ac:dyDescent="0.25">
      <c r="A658" t="str">
        <f t="shared" si="10"/>
        <v>TBPKTTH</v>
      </c>
      <c r="B658">
        <v>455</v>
      </c>
      <c r="C658" t="s">
        <v>978</v>
      </c>
      <c r="D658" t="s">
        <v>979</v>
      </c>
    </row>
    <row r="659" spans="1:4" x14ac:dyDescent="0.25">
      <c r="A659" t="str">
        <f t="shared" si="10"/>
        <v>TBPKV</v>
      </c>
      <c r="B659">
        <v>62</v>
      </c>
      <c r="C659" t="s">
        <v>443</v>
      </c>
      <c r="D659" t="s">
        <v>444</v>
      </c>
    </row>
    <row r="660" spans="1:4" x14ac:dyDescent="0.25">
      <c r="A660" t="str">
        <f t="shared" si="10"/>
        <v>TBPKSNB</v>
      </c>
      <c r="B660">
        <v>38</v>
      </c>
      <c r="C660" t="s">
        <v>406</v>
      </c>
      <c r="D660" t="s">
        <v>407</v>
      </c>
    </row>
    <row r="661" spans="1:4" x14ac:dyDescent="0.25">
      <c r="A661" t="str">
        <f t="shared" si="10"/>
        <v>TBPKDS</v>
      </c>
      <c r="B661">
        <v>48</v>
      </c>
      <c r="C661" t="s">
        <v>420</v>
      </c>
      <c r="D661" t="s">
        <v>421</v>
      </c>
    </row>
    <row r="662" spans="1:4" x14ac:dyDescent="0.25">
      <c r="A662" t="str">
        <f t="shared" si="10"/>
        <v>TBPKT</v>
      </c>
      <c r="B662">
        <v>69</v>
      </c>
      <c r="C662" t="s">
        <v>455</v>
      </c>
      <c r="D662" t="s">
        <v>456</v>
      </c>
    </row>
    <row r="663" spans="1:4" x14ac:dyDescent="0.25">
      <c r="A663" t="str">
        <f t="shared" si="10"/>
        <v>TBPKT2</v>
      </c>
      <c r="B663">
        <v>664</v>
      </c>
      <c r="C663" t="s">
        <v>1222</v>
      </c>
      <c r="D663" t="s">
        <v>1223</v>
      </c>
    </row>
    <row r="664" spans="1:4" x14ac:dyDescent="0.25">
      <c r="A664" t="str">
        <f t="shared" si="10"/>
        <v>TBPKT3</v>
      </c>
      <c r="B664">
        <v>665</v>
      </c>
      <c r="C664" t="s">
        <v>1224</v>
      </c>
      <c r="D664" t="s">
        <v>1225</v>
      </c>
    </row>
    <row r="665" spans="1:4" x14ac:dyDescent="0.25">
      <c r="A665" t="str">
        <f t="shared" si="10"/>
        <v>TBPL_PL</v>
      </c>
      <c r="B665">
        <v>57</v>
      </c>
      <c r="C665" t="s">
        <v>1762</v>
      </c>
      <c r="D665" t="s">
        <v>1763</v>
      </c>
    </row>
    <row r="666" spans="1:4" x14ac:dyDescent="0.25">
      <c r="A666" t="str">
        <f t="shared" si="10"/>
        <v>TBPMT</v>
      </c>
      <c r="B666">
        <v>522</v>
      </c>
      <c r="C666" t="s">
        <v>1067</v>
      </c>
      <c r="D666" t="s">
        <v>1068</v>
      </c>
    </row>
    <row r="667" spans="1:4" x14ac:dyDescent="0.25">
      <c r="A667" t="str">
        <f t="shared" si="10"/>
        <v>TBPNSDT</v>
      </c>
      <c r="B667">
        <v>64</v>
      </c>
      <c r="C667" t="s">
        <v>447</v>
      </c>
      <c r="D667" t="s">
        <v>448</v>
      </c>
    </row>
    <row r="668" spans="1:4" x14ac:dyDescent="0.25">
      <c r="A668" t="str">
        <f t="shared" si="10"/>
        <v>TBPNCTT</v>
      </c>
      <c r="B668">
        <v>919</v>
      </c>
      <c r="C668" t="s">
        <v>2087</v>
      </c>
      <c r="D668" t="s">
        <v>2088</v>
      </c>
    </row>
    <row r="669" spans="1:4" x14ac:dyDescent="0.25">
      <c r="A669" t="str">
        <f t="shared" si="10"/>
        <v>TBPNSKD</v>
      </c>
      <c r="B669">
        <v>884</v>
      </c>
      <c r="C669" t="s">
        <v>2025</v>
      </c>
      <c r="D669" t="s">
        <v>2026</v>
      </c>
    </row>
    <row r="670" spans="1:4" x14ac:dyDescent="0.25">
      <c r="A670" t="str">
        <f t="shared" si="10"/>
        <v>TBPPTKD</v>
      </c>
      <c r="B670">
        <v>855</v>
      </c>
      <c r="C670" t="s">
        <v>1972</v>
      </c>
      <c r="D670" t="s">
        <v>1973</v>
      </c>
    </row>
    <row r="671" spans="1:4" x14ac:dyDescent="0.25">
      <c r="A671" t="str">
        <f t="shared" si="10"/>
        <v>TBPPTNV</v>
      </c>
      <c r="B671">
        <v>851</v>
      </c>
      <c r="C671" t="s">
        <v>1964</v>
      </c>
      <c r="D671" t="s">
        <v>1965</v>
      </c>
    </row>
    <row r="672" spans="1:4" x14ac:dyDescent="0.25">
      <c r="A672" t="str">
        <f t="shared" si="10"/>
        <v>TBPPC-HC</v>
      </c>
      <c r="B672">
        <v>60</v>
      </c>
      <c r="C672" t="s">
        <v>441</v>
      </c>
      <c r="D672" t="s">
        <v>442</v>
      </c>
    </row>
    <row r="673" spans="1:4" x14ac:dyDescent="0.25">
      <c r="A673" t="str">
        <f t="shared" si="10"/>
        <v>QTBPNCPTSP</v>
      </c>
      <c r="B673">
        <v>72</v>
      </c>
      <c r="C673" t="s">
        <v>459</v>
      </c>
      <c r="D673" t="s">
        <v>1764</v>
      </c>
    </row>
    <row r="674" spans="1:4" x14ac:dyDescent="0.25">
      <c r="A674" t="str">
        <f t="shared" si="10"/>
        <v>TBPQC</v>
      </c>
      <c r="B674">
        <v>666</v>
      </c>
      <c r="C674" t="s">
        <v>1226</v>
      </c>
      <c r="D674" t="s">
        <v>1227</v>
      </c>
    </row>
    <row r="675" spans="1:4" x14ac:dyDescent="0.25">
      <c r="A675" t="str">
        <f t="shared" si="10"/>
        <v>TBPQH</v>
      </c>
      <c r="B675">
        <v>839</v>
      </c>
      <c r="C675" t="s">
        <v>1942</v>
      </c>
      <c r="D675" t="s">
        <v>1943</v>
      </c>
    </row>
    <row r="676" spans="1:4" x14ac:dyDescent="0.25">
      <c r="A676" t="str">
        <f t="shared" si="10"/>
        <v>TBPQLDA</v>
      </c>
      <c r="B676">
        <v>990</v>
      </c>
      <c r="C676" t="s">
        <v>2307</v>
      </c>
      <c r="D676" t="s">
        <v>2308</v>
      </c>
    </row>
    <row r="677" spans="1:4" x14ac:dyDescent="0.25">
      <c r="A677" t="str">
        <f t="shared" si="10"/>
        <v>TBPKTHT</v>
      </c>
      <c r="B677">
        <v>454</v>
      </c>
      <c r="C677" t="s">
        <v>977</v>
      </c>
      <c r="D677" t="s">
        <v>1787</v>
      </c>
    </row>
    <row r="678" spans="1:4" x14ac:dyDescent="0.25">
      <c r="A678" t="str">
        <f t="shared" si="10"/>
        <v>TBPQTMVT</v>
      </c>
      <c r="B678">
        <v>852</v>
      </c>
      <c r="C678" t="s">
        <v>1966</v>
      </c>
      <c r="D678" t="s">
        <v>1967</v>
      </c>
    </row>
    <row r="679" spans="1:4" x14ac:dyDescent="0.25">
      <c r="A679" t="str">
        <f t="shared" si="10"/>
        <v>TBPQTTCKH</v>
      </c>
      <c r="B679">
        <v>989</v>
      </c>
      <c r="C679" t="s">
        <v>2305</v>
      </c>
      <c r="D679" t="s">
        <v>2306</v>
      </c>
    </row>
    <row r="680" spans="1:4" x14ac:dyDescent="0.25">
      <c r="A680" t="str">
        <f t="shared" si="10"/>
        <v>TBPQTTTDL</v>
      </c>
      <c r="B680">
        <v>853</v>
      </c>
      <c r="C680" t="s">
        <v>1968</v>
      </c>
      <c r="D680" t="s">
        <v>1969</v>
      </c>
    </row>
    <row r="681" spans="1:4" x14ac:dyDescent="0.25">
      <c r="A681" t="str">
        <f t="shared" si="10"/>
        <v>TBPQTUD</v>
      </c>
      <c r="B681">
        <v>885</v>
      </c>
      <c r="C681" t="s">
        <v>2027</v>
      </c>
      <c r="D681" t="s">
        <v>2028</v>
      </c>
    </row>
    <row r="682" spans="1:4" x14ac:dyDescent="0.25">
      <c r="A682" t="str">
        <f t="shared" si="10"/>
        <v>TBPQTVDT</v>
      </c>
      <c r="B682">
        <v>63</v>
      </c>
      <c r="C682" t="s">
        <v>445</v>
      </c>
      <c r="D682" t="s">
        <v>446</v>
      </c>
    </row>
    <row r="683" spans="1:4" x14ac:dyDescent="0.25">
      <c r="A683" t="str">
        <f t="shared" si="10"/>
        <v>TBPS</v>
      </c>
      <c r="B683">
        <v>47</v>
      </c>
      <c r="C683" t="s">
        <v>418</v>
      </c>
      <c r="D683" t="s">
        <v>419</v>
      </c>
    </row>
    <row r="684" spans="1:4" x14ac:dyDescent="0.25">
      <c r="A684" t="str">
        <f t="shared" si="10"/>
        <v>TBPTT</v>
      </c>
      <c r="B684">
        <v>869</v>
      </c>
      <c r="C684" t="s">
        <v>1998</v>
      </c>
      <c r="D684" t="s">
        <v>1999</v>
      </c>
    </row>
    <row r="685" spans="1:4" x14ac:dyDescent="0.25">
      <c r="A685" t="str">
        <f t="shared" si="10"/>
        <v>TBPTKDH</v>
      </c>
      <c r="B685">
        <v>55</v>
      </c>
      <c r="C685" t="s">
        <v>433</v>
      </c>
      <c r="D685" t="s">
        <v>434</v>
      </c>
    </row>
    <row r="686" spans="1:4" x14ac:dyDescent="0.25">
      <c r="A686" t="str">
        <f t="shared" si="10"/>
        <v>TBPTTTT</v>
      </c>
      <c r="B686">
        <v>54</v>
      </c>
      <c r="C686" t="s">
        <v>431</v>
      </c>
      <c r="D686" t="s">
        <v>432</v>
      </c>
    </row>
    <row r="687" spans="1:4" x14ac:dyDescent="0.25">
      <c r="A687" t="str">
        <f t="shared" si="10"/>
        <v>TBPVHTMDT</v>
      </c>
      <c r="B687">
        <v>957</v>
      </c>
      <c r="C687" t="s">
        <v>2250</v>
      </c>
      <c r="D687" t="s">
        <v>2251</v>
      </c>
    </row>
    <row r="688" spans="1:4" x14ac:dyDescent="0.25">
      <c r="A688" t="str">
        <f t="shared" si="10"/>
        <v>TBPXD-BT</v>
      </c>
      <c r="B688">
        <v>59</v>
      </c>
      <c r="C688" t="s">
        <v>439</v>
      </c>
      <c r="D688" t="s">
        <v>440</v>
      </c>
    </row>
    <row r="689" spans="1:4" x14ac:dyDescent="0.25">
      <c r="A689" t="str">
        <f t="shared" si="10"/>
        <v>TC</v>
      </c>
      <c r="B689">
        <v>874</v>
      </c>
      <c r="C689" t="s">
        <v>1294</v>
      </c>
      <c r="D689" t="s">
        <v>2008</v>
      </c>
    </row>
    <row r="690" spans="1:4" x14ac:dyDescent="0.25">
      <c r="A690" t="str">
        <f t="shared" si="10"/>
        <v>TKV1</v>
      </c>
      <c r="B690">
        <v>459</v>
      </c>
      <c r="C690" t="s">
        <v>984</v>
      </c>
      <c r="D690" t="s">
        <v>985</v>
      </c>
    </row>
    <row r="691" spans="1:4" x14ac:dyDescent="0.25">
      <c r="A691" t="str">
        <f t="shared" si="10"/>
        <v>TKV2</v>
      </c>
      <c r="B691">
        <v>477</v>
      </c>
      <c r="C691" t="s">
        <v>1004</v>
      </c>
      <c r="D691" t="s">
        <v>1005</v>
      </c>
    </row>
    <row r="692" spans="1:4" x14ac:dyDescent="0.25">
      <c r="A692" t="str">
        <f t="shared" si="10"/>
        <v>TKV3</v>
      </c>
      <c r="B692">
        <v>496</v>
      </c>
      <c r="C692" t="s">
        <v>1038</v>
      </c>
      <c r="D692" t="s">
        <v>1039</v>
      </c>
    </row>
    <row r="693" spans="1:4" x14ac:dyDescent="0.25">
      <c r="A693" t="str">
        <f t="shared" si="10"/>
        <v>TNCSKH</v>
      </c>
      <c r="B693">
        <v>893</v>
      </c>
      <c r="C693" t="s">
        <v>2039</v>
      </c>
      <c r="D693" t="s">
        <v>2040</v>
      </c>
    </row>
    <row r="694" spans="1:4" x14ac:dyDescent="0.25">
      <c r="A694" t="str">
        <f t="shared" si="10"/>
        <v>TNCU</v>
      </c>
      <c r="B694">
        <v>879</v>
      </c>
      <c r="C694" t="s">
        <v>2015</v>
      </c>
      <c r="D694" t="s">
        <v>2016</v>
      </c>
    </row>
    <row r="695" spans="1:4" x14ac:dyDescent="0.25">
      <c r="A695" t="str">
        <f t="shared" si="10"/>
        <v>TNKH</v>
      </c>
      <c r="B695">
        <v>882</v>
      </c>
      <c r="C695" t="s">
        <v>2021</v>
      </c>
      <c r="D695" t="s">
        <v>2022</v>
      </c>
    </row>
    <row r="696" spans="1:4" x14ac:dyDescent="0.25">
      <c r="A696" t="str">
        <f t="shared" si="10"/>
        <v>TNKSNB</v>
      </c>
      <c r="B696">
        <v>875</v>
      </c>
      <c r="C696" t="s">
        <v>2009</v>
      </c>
      <c r="D696" t="s">
        <v>2010</v>
      </c>
    </row>
    <row r="697" spans="1:4" x14ac:dyDescent="0.25">
      <c r="A697" t="str">
        <f t="shared" si="10"/>
        <v>TNKD</v>
      </c>
      <c r="B697">
        <v>94</v>
      </c>
      <c r="C697" t="s">
        <v>499</v>
      </c>
      <c r="D697" t="s">
        <v>500</v>
      </c>
    </row>
    <row r="698" spans="1:4" x14ac:dyDescent="0.25">
      <c r="A698" t="str">
        <f t="shared" si="10"/>
        <v>TNLT</v>
      </c>
      <c r="B698">
        <v>845</v>
      </c>
      <c r="C698" t="s">
        <v>1952</v>
      </c>
      <c r="D698" t="s">
        <v>1953</v>
      </c>
    </row>
    <row r="699" spans="1:4" x14ac:dyDescent="0.25">
      <c r="A699" t="str">
        <f t="shared" si="10"/>
        <v>TNM</v>
      </c>
      <c r="B699">
        <v>77</v>
      </c>
      <c r="C699" t="s">
        <v>468</v>
      </c>
      <c r="D699" t="s">
        <v>469</v>
      </c>
    </row>
    <row r="700" spans="1:4" x14ac:dyDescent="0.25">
      <c r="A700" t="str">
        <f t="shared" si="10"/>
        <v>TNMARXK</v>
      </c>
      <c r="B700">
        <v>894</v>
      </c>
      <c r="C700" t="s">
        <v>2041</v>
      </c>
      <c r="D700" t="s">
        <v>2042</v>
      </c>
    </row>
    <row r="701" spans="1:4" x14ac:dyDescent="0.25">
      <c r="A701" t="str">
        <f t="shared" si="10"/>
        <v>TNNK</v>
      </c>
      <c r="B701">
        <v>880</v>
      </c>
      <c r="C701" t="s">
        <v>2017</v>
      </c>
      <c r="D701" t="s">
        <v>2018</v>
      </c>
    </row>
    <row r="702" spans="1:4" x14ac:dyDescent="0.25">
      <c r="A702" t="str">
        <f t="shared" si="10"/>
        <v>TNQTCL</v>
      </c>
      <c r="B702">
        <v>67</v>
      </c>
      <c r="C702" t="s">
        <v>453</v>
      </c>
      <c r="D702" t="s">
        <v>454</v>
      </c>
    </row>
    <row r="703" spans="1:4" x14ac:dyDescent="0.25">
      <c r="A703" t="str">
        <f t="shared" si="10"/>
        <v>TBPQLCSDL</v>
      </c>
      <c r="B703">
        <v>761</v>
      </c>
      <c r="C703" t="s">
        <v>1661</v>
      </c>
      <c r="D703" t="s">
        <v>1793</v>
      </c>
    </row>
    <row r="704" spans="1:4" x14ac:dyDescent="0.25">
      <c r="A704" t="str">
        <f t="shared" si="10"/>
        <v>TNQTU</v>
      </c>
      <c r="B704">
        <v>846</v>
      </c>
      <c r="C704" t="s">
        <v>1954</v>
      </c>
      <c r="D704" t="s">
        <v>1955</v>
      </c>
    </row>
    <row r="705" spans="1:4" x14ac:dyDescent="0.25">
      <c r="A705" t="str">
        <f t="shared" ref="A705:A753" si="11">C705</f>
        <v>TNSK</v>
      </c>
      <c r="B705">
        <v>867</v>
      </c>
      <c r="C705" t="s">
        <v>1994</v>
      </c>
      <c r="D705" t="s">
        <v>1995</v>
      </c>
    </row>
    <row r="706" spans="1:4" x14ac:dyDescent="0.25">
      <c r="A706" t="str">
        <f t="shared" si="11"/>
        <v>TNTK3D</v>
      </c>
      <c r="B706">
        <v>762</v>
      </c>
      <c r="C706" t="s">
        <v>1662</v>
      </c>
      <c r="D706" t="s">
        <v>1663</v>
      </c>
    </row>
    <row r="707" spans="1:4" x14ac:dyDescent="0.25">
      <c r="A707" t="str">
        <f t="shared" si="11"/>
        <v>TNTKNT</v>
      </c>
      <c r="B707">
        <v>58</v>
      </c>
      <c r="C707" t="s">
        <v>437</v>
      </c>
      <c r="D707" t="s">
        <v>438</v>
      </c>
    </row>
    <row r="708" spans="1:4" x14ac:dyDescent="0.25">
      <c r="A708" t="str">
        <f t="shared" si="11"/>
        <v>TNTTTM</v>
      </c>
      <c r="B708">
        <v>53</v>
      </c>
      <c r="C708" t="s">
        <v>429</v>
      </c>
      <c r="D708" t="s">
        <v>430</v>
      </c>
    </row>
    <row r="709" spans="1:4" x14ac:dyDescent="0.25">
      <c r="A709" t="str">
        <f t="shared" si="11"/>
        <v>TPAN</v>
      </c>
      <c r="B709">
        <v>850</v>
      </c>
      <c r="C709" t="s">
        <v>1962</v>
      </c>
      <c r="D709" t="s">
        <v>1963</v>
      </c>
    </row>
    <row r="710" spans="1:4" x14ac:dyDescent="0.25">
      <c r="A710" t="str">
        <f t="shared" si="11"/>
        <v>TPCD</v>
      </c>
      <c r="B710">
        <v>509</v>
      </c>
      <c r="C710" t="s">
        <v>1049</v>
      </c>
      <c r="D710" t="s">
        <v>1050</v>
      </c>
    </row>
    <row r="711" spans="1:4" x14ac:dyDescent="0.25">
      <c r="A711" t="str">
        <f t="shared" si="11"/>
        <v>TPCSH</v>
      </c>
      <c r="B711">
        <v>858</v>
      </c>
      <c r="C711" t="s">
        <v>1978</v>
      </c>
      <c r="D711" t="s">
        <v>1979</v>
      </c>
    </row>
    <row r="712" spans="1:4" x14ac:dyDescent="0.25">
      <c r="A712" t="str">
        <f t="shared" si="11"/>
        <v>TPCU</v>
      </c>
      <c r="B712">
        <v>14</v>
      </c>
      <c r="C712" t="s">
        <v>368</v>
      </c>
      <c r="D712" t="s">
        <v>369</v>
      </c>
    </row>
    <row r="713" spans="1:4" x14ac:dyDescent="0.25">
      <c r="A713" t="str">
        <f t="shared" si="11"/>
        <v>TPDT</v>
      </c>
      <c r="B713">
        <v>33</v>
      </c>
      <c r="C713" t="s">
        <v>398</v>
      </c>
      <c r="D713" t="s">
        <v>399</v>
      </c>
    </row>
    <row r="714" spans="1:4" x14ac:dyDescent="0.25">
      <c r="A714" t="str">
        <f t="shared" si="11"/>
        <v>TPDV</v>
      </c>
      <c r="B714">
        <v>857</v>
      </c>
      <c r="C714" t="s">
        <v>1976</v>
      </c>
      <c r="D714" t="s">
        <v>1977</v>
      </c>
    </row>
    <row r="715" spans="1:4" x14ac:dyDescent="0.25">
      <c r="A715" t="str">
        <f t="shared" si="11"/>
        <v>TPHCNS</v>
      </c>
      <c r="B715">
        <v>43</v>
      </c>
      <c r="C715" t="s">
        <v>412</v>
      </c>
      <c r="D715" t="s">
        <v>413</v>
      </c>
    </row>
    <row r="716" spans="1:4" x14ac:dyDescent="0.25">
      <c r="A716" t="str">
        <f t="shared" si="11"/>
        <v>TPHC</v>
      </c>
      <c r="B716">
        <v>945</v>
      </c>
      <c r="C716" t="s">
        <v>2228</v>
      </c>
      <c r="D716" t="s">
        <v>2229</v>
      </c>
    </row>
    <row r="717" spans="1:4" x14ac:dyDescent="0.25">
      <c r="A717" t="str">
        <f t="shared" si="11"/>
        <v>TPKHDB</v>
      </c>
      <c r="B717">
        <v>988</v>
      </c>
      <c r="C717" t="s">
        <v>2303</v>
      </c>
      <c r="D717" t="s">
        <v>2304</v>
      </c>
    </row>
    <row r="718" spans="1:4" x14ac:dyDescent="0.25">
      <c r="A718" t="str">
        <f t="shared" si="11"/>
        <v>TPKHCU</v>
      </c>
      <c r="B718">
        <v>734</v>
      </c>
      <c r="C718" t="s">
        <v>1611</v>
      </c>
      <c r="D718" t="s">
        <v>1612</v>
      </c>
    </row>
    <row r="719" spans="1:4" x14ac:dyDescent="0.25">
      <c r="A719" t="str">
        <f t="shared" si="11"/>
        <v>TPKT</v>
      </c>
      <c r="B719">
        <v>456</v>
      </c>
      <c r="C719" t="s">
        <v>980</v>
      </c>
      <c r="D719" t="s">
        <v>981</v>
      </c>
    </row>
    <row r="720" spans="1:4" x14ac:dyDescent="0.25">
      <c r="A720" t="str">
        <f t="shared" si="11"/>
        <v>TBPKHDN-VM</v>
      </c>
      <c r="B720">
        <v>37</v>
      </c>
      <c r="C720" t="s">
        <v>405</v>
      </c>
      <c r="D720" t="s">
        <v>2215</v>
      </c>
    </row>
    <row r="721" spans="1:4" x14ac:dyDescent="0.25">
      <c r="A721" t="str">
        <f t="shared" si="11"/>
        <v>TPKV</v>
      </c>
      <c r="B721">
        <v>18</v>
      </c>
      <c r="C721" t="s">
        <v>374</v>
      </c>
      <c r="D721" t="s">
        <v>375</v>
      </c>
    </row>
    <row r="722" spans="1:4" x14ac:dyDescent="0.25">
      <c r="A722" t="str">
        <f t="shared" si="11"/>
        <v>TPKDS</v>
      </c>
      <c r="B722">
        <v>445</v>
      </c>
      <c r="C722" t="s">
        <v>1783</v>
      </c>
      <c r="D722" t="s">
        <v>1784</v>
      </c>
    </row>
    <row r="723" spans="1:4" x14ac:dyDescent="0.25">
      <c r="A723" t="str">
        <f t="shared" si="11"/>
        <v>TPL-PLVHDNL</v>
      </c>
      <c r="B723">
        <v>16</v>
      </c>
      <c r="C723" t="s">
        <v>372</v>
      </c>
      <c r="D723" t="s">
        <v>373</v>
      </c>
    </row>
    <row r="724" spans="1:4" x14ac:dyDescent="0.25">
      <c r="A724" t="str">
        <f t="shared" si="11"/>
        <v>TPM</v>
      </c>
      <c r="B724">
        <v>49</v>
      </c>
      <c r="C724" t="s">
        <v>422</v>
      </c>
      <c r="D724" t="s">
        <v>423</v>
      </c>
    </row>
    <row r="725" spans="1:4" x14ac:dyDescent="0.25">
      <c r="A725" t="str">
        <f t="shared" si="11"/>
        <v>TPN</v>
      </c>
      <c r="B725">
        <v>519</v>
      </c>
      <c r="C725" t="s">
        <v>1065</v>
      </c>
      <c r="D725" t="s">
        <v>1066</v>
      </c>
    </row>
    <row r="726" spans="1:4" x14ac:dyDescent="0.25">
      <c r="A726" t="str">
        <f t="shared" si="11"/>
        <v>TPNCTT</v>
      </c>
      <c r="B726">
        <v>30</v>
      </c>
      <c r="C726" t="s">
        <v>392</v>
      </c>
      <c r="D726" t="s">
        <v>393</v>
      </c>
    </row>
    <row r="727" spans="1:4" x14ac:dyDescent="0.25">
      <c r="A727" t="str">
        <f t="shared" si="11"/>
        <v>TPNSHC</v>
      </c>
      <c r="B727">
        <v>50</v>
      </c>
      <c r="C727" t="s">
        <v>424</v>
      </c>
      <c r="D727" t="s">
        <v>425</v>
      </c>
    </row>
    <row r="728" spans="1:4" x14ac:dyDescent="0.25">
      <c r="A728" t="str">
        <f t="shared" si="11"/>
        <v>TPPTKD</v>
      </c>
      <c r="B728">
        <v>987</v>
      </c>
      <c r="C728" t="s">
        <v>2301</v>
      </c>
      <c r="D728" t="s">
        <v>2302</v>
      </c>
    </row>
    <row r="729" spans="1:4" x14ac:dyDescent="0.25">
      <c r="A729" t="str">
        <f t="shared" si="11"/>
        <v>TPPQTHQ</v>
      </c>
      <c r="B729">
        <v>458</v>
      </c>
      <c r="C729" t="s">
        <v>1788</v>
      </c>
      <c r="D729" t="s">
        <v>1789</v>
      </c>
    </row>
    <row r="730" spans="1:4" x14ac:dyDescent="0.25">
      <c r="A730" t="str">
        <f t="shared" si="11"/>
        <v>TPPTHT</v>
      </c>
      <c r="B730">
        <v>450</v>
      </c>
      <c r="C730" t="s">
        <v>969</v>
      </c>
      <c r="D730" t="s">
        <v>970</v>
      </c>
    </row>
    <row r="731" spans="1:4" x14ac:dyDescent="0.25">
      <c r="A731" t="str">
        <f t="shared" si="11"/>
        <v>TPQTCL</v>
      </c>
      <c r="B731">
        <v>524</v>
      </c>
      <c r="C731" t="s">
        <v>1069</v>
      </c>
      <c r="D731" t="s">
        <v>1070</v>
      </c>
    </row>
    <row r="732" spans="1:4" x14ac:dyDescent="0.25">
      <c r="A732" t="str">
        <f t="shared" si="11"/>
        <v>TPQTHC</v>
      </c>
      <c r="B732">
        <v>451</v>
      </c>
      <c r="C732" t="s">
        <v>971</v>
      </c>
      <c r="D732" t="s">
        <v>972</v>
      </c>
    </row>
    <row r="733" spans="1:4" x14ac:dyDescent="0.25">
      <c r="A733" t="str">
        <f t="shared" si="11"/>
        <v>TPQHKH</v>
      </c>
      <c r="B733">
        <v>31</v>
      </c>
      <c r="C733" t="s">
        <v>394</v>
      </c>
      <c r="D733" t="s">
        <v>395</v>
      </c>
    </row>
    <row r="734" spans="1:4" x14ac:dyDescent="0.25">
      <c r="A734" t="str">
        <f t="shared" si="11"/>
        <v>TPQLD</v>
      </c>
      <c r="B734">
        <v>859</v>
      </c>
      <c r="C734" t="s">
        <v>1980</v>
      </c>
      <c r="D734" t="s">
        <v>1981</v>
      </c>
    </row>
    <row r="735" spans="1:4" x14ac:dyDescent="0.25">
      <c r="A735" t="str">
        <f t="shared" si="11"/>
        <v>TPTC</v>
      </c>
      <c r="B735">
        <v>866</v>
      </c>
      <c r="C735" t="s">
        <v>1992</v>
      </c>
      <c r="D735" t="s">
        <v>1993</v>
      </c>
    </row>
    <row r="736" spans="1:4" x14ac:dyDescent="0.25">
      <c r="A736" t="str">
        <f t="shared" si="11"/>
        <v>TPTK</v>
      </c>
      <c r="B736">
        <v>667</v>
      </c>
      <c r="C736" t="s">
        <v>1790</v>
      </c>
      <c r="D736" t="s">
        <v>1791</v>
      </c>
    </row>
    <row r="737" spans="1:4" x14ac:dyDescent="0.25">
      <c r="A737" t="str">
        <f t="shared" si="11"/>
        <v>TPTMDT</v>
      </c>
      <c r="B737">
        <v>958</v>
      </c>
      <c r="C737" t="s">
        <v>2252</v>
      </c>
      <c r="D737" t="s">
        <v>2253</v>
      </c>
    </row>
    <row r="738" spans="1:4" x14ac:dyDescent="0.25">
      <c r="A738" t="str">
        <f t="shared" si="11"/>
        <v>TPTT-KDTT</v>
      </c>
      <c r="B738">
        <v>32</v>
      </c>
      <c r="C738" t="s">
        <v>396</v>
      </c>
      <c r="D738" t="s">
        <v>397</v>
      </c>
    </row>
    <row r="739" spans="1:4" x14ac:dyDescent="0.25">
      <c r="A739" t="str">
        <f t="shared" si="11"/>
        <v>TPTTT</v>
      </c>
      <c r="B739">
        <v>848</v>
      </c>
      <c r="C739" t="s">
        <v>1958</v>
      </c>
      <c r="D739" t="s">
        <v>1959</v>
      </c>
    </row>
    <row r="740" spans="1:4" x14ac:dyDescent="0.25">
      <c r="A740" t="str">
        <f t="shared" si="11"/>
        <v>TPTD</v>
      </c>
      <c r="B740">
        <v>34</v>
      </c>
      <c r="C740" t="s">
        <v>400</v>
      </c>
      <c r="D740" t="s">
        <v>401</v>
      </c>
    </row>
    <row r="741" spans="1:4" x14ac:dyDescent="0.25">
      <c r="A741" t="str">
        <f t="shared" si="11"/>
        <v>TPXK</v>
      </c>
      <c r="B741">
        <v>446</v>
      </c>
      <c r="C741" t="s">
        <v>1785</v>
      </c>
      <c r="D741" t="s">
        <v>1786</v>
      </c>
    </row>
    <row r="742" spans="1:4" x14ac:dyDescent="0.25">
      <c r="A742" t="str">
        <f t="shared" si="11"/>
        <v>TTTBH</v>
      </c>
      <c r="B742">
        <v>441</v>
      </c>
      <c r="C742" t="s">
        <v>955</v>
      </c>
      <c r="D742" t="s">
        <v>956</v>
      </c>
    </row>
    <row r="743" spans="1:4" x14ac:dyDescent="0.25">
      <c r="A743" t="str">
        <f t="shared" si="11"/>
        <v>TVVB</v>
      </c>
      <c r="B743">
        <v>430</v>
      </c>
      <c r="C743" t="s">
        <v>937</v>
      </c>
      <c r="D743" t="s">
        <v>938</v>
      </c>
    </row>
    <row r="744" spans="1:4" x14ac:dyDescent="0.25">
      <c r="A744" t="str">
        <f t="shared" si="11"/>
        <v>TVVBDN</v>
      </c>
      <c r="B744">
        <v>776</v>
      </c>
      <c r="C744" t="s">
        <v>1818</v>
      </c>
      <c r="D744" t="s">
        <v>1819</v>
      </c>
    </row>
    <row r="745" spans="1:4" x14ac:dyDescent="0.25">
      <c r="A745" t="str">
        <f t="shared" si="11"/>
        <v>TVVBHN</v>
      </c>
      <c r="B745">
        <v>692</v>
      </c>
      <c r="C745" t="s">
        <v>1531</v>
      </c>
      <c r="D745" t="s">
        <v>1532</v>
      </c>
    </row>
    <row r="746" spans="1:4" x14ac:dyDescent="0.25">
      <c r="A746" t="str">
        <f t="shared" si="11"/>
        <v>TVVDH</v>
      </c>
      <c r="B746">
        <v>763</v>
      </c>
      <c r="C746" t="s">
        <v>1664</v>
      </c>
      <c r="D746" t="s">
        <v>1665</v>
      </c>
    </row>
    <row r="747" spans="1:4" x14ac:dyDescent="0.25">
      <c r="A747" t="str">
        <f t="shared" si="11"/>
        <v>TVVS</v>
      </c>
      <c r="B747">
        <v>429</v>
      </c>
      <c r="C747" t="s">
        <v>935</v>
      </c>
      <c r="D747" t="s">
        <v>936</v>
      </c>
    </row>
    <row r="748" spans="1:4" x14ac:dyDescent="0.25">
      <c r="A748" t="str">
        <f t="shared" si="11"/>
        <v>TVVS-TN</v>
      </c>
      <c r="B748">
        <v>744</v>
      </c>
      <c r="C748" t="s">
        <v>1631</v>
      </c>
      <c r="D748" t="s">
        <v>1632</v>
      </c>
    </row>
    <row r="749" spans="1:4" x14ac:dyDescent="0.25">
      <c r="A749" t="str">
        <f t="shared" si="11"/>
        <v>TVVDN</v>
      </c>
      <c r="B749">
        <v>702</v>
      </c>
      <c r="C749" t="s">
        <v>1551</v>
      </c>
      <c r="D749" t="s">
        <v>1552</v>
      </c>
    </row>
    <row r="750" spans="1:4" x14ac:dyDescent="0.25">
      <c r="A750" t="str">
        <f t="shared" si="11"/>
        <v>TVSHN</v>
      </c>
      <c r="B750">
        <v>687</v>
      </c>
      <c r="C750" t="s">
        <v>1521</v>
      </c>
      <c r="D750" t="s">
        <v>1522</v>
      </c>
    </row>
    <row r="751" spans="1:4" x14ac:dyDescent="0.25">
      <c r="A751" t="str">
        <f t="shared" si="11"/>
        <v>TVVV</v>
      </c>
      <c r="B751">
        <v>431</v>
      </c>
      <c r="C751" t="s">
        <v>939</v>
      </c>
      <c r="D751" t="s">
        <v>940</v>
      </c>
    </row>
    <row r="752" spans="1:4" x14ac:dyDescent="0.25">
      <c r="A752" t="str">
        <f t="shared" si="11"/>
        <v>TVVVDN</v>
      </c>
      <c r="B752">
        <v>775</v>
      </c>
      <c r="C752" t="s">
        <v>1816</v>
      </c>
      <c r="D752" t="s">
        <v>1817</v>
      </c>
    </row>
    <row r="753" spans="1:4" x14ac:dyDescent="0.25">
      <c r="A753" t="str">
        <f t="shared" si="11"/>
        <v>TVVHN</v>
      </c>
      <c r="B753">
        <v>693</v>
      </c>
      <c r="C753" t="s">
        <v>1533</v>
      </c>
      <c r="D753" t="s">
        <v>1534</v>
      </c>
    </row>
  </sheetData>
  <sortState ref="A1:D753">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CV</vt:lpstr>
      <vt:lpstr>hrm_RCT_Applicants</vt:lpstr>
      <vt:lpstr>detail_mapping</vt:lpstr>
      <vt:lpstr>Answer</vt:lpstr>
      <vt:lpstr>Rank</vt:lpstr>
      <vt:lpstr>ls_Certificates</vt:lpstr>
      <vt:lpstr>ls_TrainSuppliers</vt:lpstr>
      <vt:lpstr>ls_Acadames</vt:lpstr>
      <vt:lpstr>ls_JobWorkings</vt:lpstr>
      <vt:lpstr>FixHealth</vt:lpstr>
      <vt:lpstr>Gender</vt:lpstr>
      <vt:lpstr>ls_Maritals</vt:lpstr>
      <vt:lpstr>ls_Ethinics</vt:lpstr>
      <vt:lpstr>ls_Religions</vt:lpstr>
      <vt:lpstr>ls_Provinces</vt:lpstr>
      <vt:lpstr>ls_Relationships</vt:lpstr>
      <vt:lpstr>RefSheet</vt:lpstr>
      <vt:lpstr>Images</vt:lpstr>
      <vt:lpstr>ls_TrainCVRGs</vt:lpstr>
      <vt:lpstr>ls_Suppliers</vt:lpstr>
      <vt:lpstr>DetailInfo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Nguyen Tran The</dc:creator>
  <cp:lastModifiedBy>Nguyễn Thị Thanh Thủy</cp:lastModifiedBy>
  <cp:lastPrinted>2017-02-22T10:09:14Z</cp:lastPrinted>
  <dcterms:created xsi:type="dcterms:W3CDTF">2016-09-20T04:15:36Z</dcterms:created>
  <dcterms:modified xsi:type="dcterms:W3CDTF">2018-04-04T07:13:50Z</dcterms:modified>
</cp:coreProperties>
</file>